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22"/>
  <workbookPr showObjects="placeholders" defaultThemeVersion="124226"/>
  <mc:AlternateContent xmlns:mc="http://schemas.openxmlformats.org/markup-compatibility/2006">
    <mc:Choice Requires="x15">
      <x15ac:absPath xmlns:x15ac="http://schemas.microsoft.com/office/spreadsheetml/2010/11/ac" url="https://d.docs.live.net/27784801d965f759/HKZ/2026/Kocheten/"/>
    </mc:Choice>
  </mc:AlternateContent>
  <xr:revisionPtr revIDLastSave="20" documentId="13_ncr:1_{16B117EE-8BF6-3E45-9C27-008D215B8C1E}" xr6:coauthVersionLast="47" xr6:coauthVersionMax="47" xr10:uidLastSave="{C5D6FF87-08B0-CC42-B9DB-9D05315A4C06}"/>
  <bookViews>
    <workbookView xWindow="0" yWindow="600" windowWidth="28800" windowHeight="15780" tabRatio="676" activeTab="2" xr2:uid="{00000000-000D-0000-FFFF-FFFF00000000}"/>
  </bookViews>
  <sheets>
    <sheet name="Menu" sheetId="50631" r:id="rId1"/>
    <sheet name="Vorspeise" sheetId="50616" r:id="rId2"/>
    <sheet name="Hauptgang" sheetId="50620" r:id="rId3"/>
    <sheet name="Dessert" sheetId="50621" r:id="rId4"/>
    <sheet name="Einkaufsliste" sheetId="50622" r:id="rId5"/>
  </sheets>
  <definedNames>
    <definedName name="_xlnm.Print_Area" localSheetId="3">Dessert!$A$1:$F$25</definedName>
    <definedName name="_xlnm.Print_Area" localSheetId="4">Einkaufsliste!$A$1:$E$57</definedName>
    <definedName name="_xlnm.Print_Area" localSheetId="2">Hauptgang!$A$1:$F$30</definedName>
    <definedName name="_xlnm.Print_Area" localSheetId="0">Menu!$A$1:$B$15</definedName>
    <definedName name="_xlnm.Print_Area" localSheetId="1">Vorspeise!$A$1:$F$31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3" i="50622" l="1"/>
  <c r="B53" i="50622"/>
  <c r="C53" i="50622"/>
  <c r="D53" i="50622"/>
  <c r="C11" i="50622"/>
  <c r="F2" i="50616"/>
  <c r="A6" i="50616"/>
  <c r="A6" i="50622" s="1"/>
  <c r="B6" i="50622"/>
  <c r="C6" i="50622"/>
  <c r="A7" i="50616"/>
  <c r="A7" i="50622"/>
  <c r="B7" i="50622"/>
  <c r="C7" i="50622"/>
  <c r="A8" i="50616"/>
  <c r="A8" i="50622"/>
  <c r="B8" i="50622"/>
  <c r="C8" i="50622"/>
  <c r="A9" i="50616"/>
  <c r="A9" i="50622" s="1"/>
  <c r="B9" i="50622"/>
  <c r="C9" i="50622"/>
  <c r="A10" i="50616"/>
  <c r="A10" i="50622"/>
  <c r="B10" i="50622"/>
  <c r="C10" i="50622"/>
  <c r="A11" i="50616"/>
  <c r="A11" i="50622" s="1"/>
  <c r="B11" i="50622"/>
  <c r="A12" i="50616"/>
  <c r="A12" i="50622" s="1"/>
  <c r="B12" i="50622"/>
  <c r="C12" i="50622"/>
  <c r="A13" i="50616"/>
  <c r="F13" i="50616" s="1"/>
  <c r="A13" i="50622"/>
  <c r="B13" i="50622"/>
  <c r="C13" i="50622"/>
  <c r="A14" i="50616"/>
  <c r="F14" i="50616" s="1"/>
  <c r="A14" i="50622"/>
  <c r="B14" i="50622"/>
  <c r="C14" i="50622"/>
  <c r="A15" i="50616"/>
  <c r="F15" i="50616" s="1"/>
  <c r="A15" i="50622"/>
  <c r="B15" i="50622"/>
  <c r="C15" i="50622"/>
  <c r="A16" i="50616"/>
  <c r="A16" i="50622"/>
  <c r="B16" i="50622"/>
  <c r="C16" i="50622"/>
  <c r="A17" i="50622"/>
  <c r="B17" i="50622"/>
  <c r="C17" i="50622"/>
  <c r="A18" i="50622"/>
  <c r="B18" i="50622"/>
  <c r="C18" i="50622"/>
  <c r="A19" i="50616"/>
  <c r="A19" i="50622"/>
  <c r="B19" i="50622"/>
  <c r="C19" i="50622"/>
  <c r="A20" i="50616"/>
  <c r="A20" i="50622"/>
  <c r="B20" i="50622"/>
  <c r="C20" i="50622"/>
  <c r="A21" i="50616"/>
  <c r="F21" i="50616" s="1"/>
  <c r="A21" i="50622"/>
  <c r="B21" i="50622"/>
  <c r="C21" i="50622"/>
  <c r="A22" i="50616"/>
  <c r="A22" i="50622"/>
  <c r="B22" i="50622"/>
  <c r="C22" i="50622"/>
  <c r="A23" i="50616"/>
  <c r="F23" i="50616" s="1"/>
  <c r="A23" i="50622"/>
  <c r="B23" i="50622"/>
  <c r="C23" i="50622"/>
  <c r="A24" i="50616"/>
  <c r="F24" i="50616" s="1"/>
  <c r="A24" i="50622"/>
  <c r="B24" i="50622"/>
  <c r="C24" i="50622"/>
  <c r="A25" i="50616"/>
  <c r="F25" i="50616" s="1"/>
  <c r="A25" i="50622"/>
  <c r="B25" i="50622"/>
  <c r="C25" i="50622"/>
  <c r="A26" i="50616"/>
  <c r="A26" i="50622"/>
  <c r="B26" i="50622"/>
  <c r="C26" i="50622"/>
  <c r="B45" i="50622"/>
  <c r="C45" i="50622"/>
  <c r="B46" i="50622"/>
  <c r="C46" i="50622"/>
  <c r="D46" i="50622"/>
  <c r="B47" i="50622"/>
  <c r="C47" i="50622"/>
  <c r="D47" i="50622"/>
  <c r="B48" i="50622"/>
  <c r="C48" i="50622"/>
  <c r="D48" i="50622"/>
  <c r="B49" i="50622"/>
  <c r="C49" i="50622"/>
  <c r="D49" i="50622"/>
  <c r="B50" i="50622"/>
  <c r="C50" i="50622"/>
  <c r="D50" i="50622"/>
  <c r="B51" i="50622"/>
  <c r="C51" i="50622"/>
  <c r="D51" i="50622"/>
  <c r="B52" i="50622"/>
  <c r="C52" i="50622"/>
  <c r="D52" i="50622"/>
  <c r="B38" i="50622"/>
  <c r="C38" i="50622"/>
  <c r="D38" i="50622"/>
  <c r="B39" i="50622"/>
  <c r="C39" i="50622"/>
  <c r="D39" i="50622"/>
  <c r="B40" i="50622"/>
  <c r="C40" i="50622"/>
  <c r="D40" i="50622"/>
  <c r="J26" i="50616"/>
  <c r="J14" i="50620"/>
  <c r="J15" i="50620"/>
  <c r="J4" i="50616"/>
  <c r="B29" i="50622"/>
  <c r="C29" i="50622"/>
  <c r="D29" i="50622"/>
  <c r="B30" i="50622"/>
  <c r="C30" i="50622"/>
  <c r="D30" i="50622"/>
  <c r="B31" i="50622"/>
  <c r="C31" i="50622"/>
  <c r="D31" i="50622"/>
  <c r="B32" i="50622"/>
  <c r="C32" i="50622"/>
  <c r="D32" i="50622"/>
  <c r="B33" i="50622"/>
  <c r="C33" i="50622"/>
  <c r="B34" i="50622"/>
  <c r="C34" i="50622"/>
  <c r="D34" i="50622"/>
  <c r="B35" i="50622"/>
  <c r="C35" i="50622"/>
  <c r="D35" i="50622"/>
  <c r="B36" i="50622"/>
  <c r="C36" i="50622"/>
  <c r="D36" i="50622"/>
  <c r="B37" i="50622"/>
  <c r="C37" i="50622"/>
  <c r="D37" i="50622"/>
  <c r="B5" i="50622"/>
  <c r="C5" i="50622"/>
  <c r="D5" i="50622"/>
  <c r="D6" i="50622"/>
  <c r="D7" i="50622"/>
  <c r="D8" i="50622"/>
  <c r="D9" i="50622"/>
  <c r="D10" i="50622"/>
  <c r="D11" i="50622"/>
  <c r="D12" i="50622"/>
  <c r="D13" i="50622"/>
  <c r="D14" i="50622"/>
  <c r="D15" i="50622"/>
  <c r="D16" i="50622"/>
  <c r="D17" i="50622"/>
  <c r="D18" i="50622"/>
  <c r="D19" i="50622"/>
  <c r="D20" i="50622"/>
  <c r="D21" i="50622"/>
  <c r="D22" i="50622"/>
  <c r="D23" i="50622"/>
  <c r="D24" i="50622"/>
  <c r="J5" i="50621"/>
  <c r="A5" i="50621" s="1"/>
  <c r="A43" i="50622" s="1"/>
  <c r="J6" i="50621"/>
  <c r="J7" i="50621"/>
  <c r="J8" i="50621"/>
  <c r="J9" i="50621"/>
  <c r="J10" i="50621"/>
  <c r="J11" i="50621"/>
  <c r="J12" i="50621"/>
  <c r="J4" i="50621"/>
  <c r="F1" i="50621"/>
  <c r="F2" i="50621"/>
  <c r="A2" i="50621"/>
  <c r="F1" i="50620"/>
  <c r="F2" i="50620"/>
  <c r="A14" i="50620" s="1"/>
  <c r="A2" i="50620"/>
  <c r="F1" i="50616"/>
  <c r="A2" i="50616"/>
  <c r="A15" i="50620"/>
  <c r="A39" i="50622" s="1"/>
  <c r="A7" i="50621"/>
  <c r="A45" i="50622" s="1"/>
  <c r="A4" i="50621"/>
  <c r="A6" i="50621"/>
  <c r="A10" i="50621"/>
  <c r="A48" i="50622"/>
  <c r="A8" i="50621"/>
  <c r="A46" i="50622"/>
  <c r="A11" i="50621"/>
  <c r="A49" i="50622"/>
  <c r="A9" i="50621"/>
  <c r="A47" i="50622"/>
  <c r="B43" i="50622"/>
  <c r="C43" i="50622"/>
  <c r="D43" i="50622"/>
  <c r="B44" i="50622"/>
  <c r="C44" i="50622"/>
  <c r="D44" i="50622"/>
  <c r="D4" i="50622"/>
  <c r="J23" i="50616"/>
  <c r="J24" i="50616"/>
  <c r="J25" i="50616"/>
  <c r="J22" i="50616"/>
  <c r="J21" i="50616"/>
  <c r="J16" i="50621"/>
  <c r="J16" i="50620"/>
  <c r="A16" i="50620"/>
  <c r="A40" i="50622" s="1"/>
  <c r="J17" i="50620"/>
  <c r="A17" i="50620"/>
  <c r="J18" i="50620"/>
  <c r="A18" i="50620"/>
  <c r="J11" i="50616"/>
  <c r="D42" i="50622"/>
  <c r="D28" i="50622"/>
  <c r="A16" i="50621"/>
  <c r="A44" i="50622"/>
  <c r="A12" i="50621"/>
  <c r="A50" i="50622"/>
  <c r="B4" i="50622"/>
  <c r="F16" i="50621"/>
  <c r="J17" i="50621"/>
  <c r="A17" i="50621"/>
  <c r="J18" i="50621"/>
  <c r="A18" i="50621"/>
  <c r="J19" i="50620"/>
  <c r="A19" i="50620"/>
  <c r="A4" i="50616"/>
  <c r="J5" i="50616"/>
  <c r="A5" i="50616"/>
  <c r="A5" i="50622" s="1"/>
  <c r="J6" i="50616"/>
  <c r="J7" i="50616"/>
  <c r="J8" i="50616"/>
  <c r="J9" i="50616"/>
  <c r="J10" i="50616"/>
  <c r="J12" i="50616"/>
  <c r="J13" i="50616"/>
  <c r="J14" i="50616"/>
  <c r="J15" i="50616"/>
  <c r="J16" i="50616"/>
  <c r="J19" i="50616"/>
  <c r="J20" i="50616"/>
  <c r="D1" i="50622"/>
  <c r="J12" i="50620"/>
  <c r="A12" i="50620"/>
  <c r="J11" i="50620"/>
  <c r="A11" i="50620"/>
  <c r="A35" i="50622"/>
  <c r="J10" i="50620"/>
  <c r="A10" i="50620"/>
  <c r="A34" i="50622"/>
  <c r="J9" i="50620"/>
  <c r="A9" i="50620"/>
  <c r="A33" i="50622"/>
  <c r="J8" i="50620"/>
  <c r="A8" i="50620"/>
  <c r="A32" i="50622"/>
  <c r="J7" i="50620"/>
  <c r="A7" i="50620"/>
  <c r="A31" i="50622"/>
  <c r="J6" i="50620"/>
  <c r="A6" i="50620"/>
  <c r="A30" i="50622"/>
  <c r="J5" i="50620"/>
  <c r="A5" i="50620"/>
  <c r="A29" i="50622"/>
  <c r="J4" i="50620"/>
  <c r="A4" i="50620"/>
  <c r="J20" i="50620"/>
  <c r="A20" i="50620"/>
  <c r="C42" i="50622"/>
  <c r="A41" i="50622"/>
  <c r="A27" i="50622"/>
  <c r="A3" i="50622"/>
  <c r="J13" i="50620"/>
  <c r="A13" i="50620"/>
  <c r="A37" i="50622"/>
  <c r="B28" i="50622"/>
  <c r="B42" i="50622"/>
  <c r="C28" i="50622"/>
  <c r="C4" i="50622"/>
  <c r="J13" i="50621"/>
  <c r="A13" i="50621" s="1"/>
  <c r="J14" i="50621"/>
  <c r="A14" i="50621"/>
  <c r="A52" i="50622"/>
  <c r="J15" i="50621"/>
  <c r="A15" i="50621" s="1"/>
  <c r="F15" i="50621" s="1"/>
  <c r="A42" i="50622"/>
  <c r="F11" i="50620"/>
  <c r="F6" i="50620"/>
  <c r="F12" i="50621"/>
  <c r="F7" i="50620"/>
  <c r="F14" i="50621"/>
  <c r="F19" i="50620"/>
  <c r="F10" i="50620"/>
  <c r="F8" i="50620"/>
  <c r="F20" i="50616"/>
  <c r="F19" i="50616"/>
  <c r="F11" i="50621"/>
  <c r="F13" i="50620"/>
  <c r="F22" i="50616"/>
  <c r="F20" i="50620"/>
  <c r="F18" i="50621"/>
  <c r="F17" i="50621"/>
  <c r="F9" i="50620"/>
  <c r="A4" i="50622"/>
  <c r="F5" i="50620"/>
  <c r="A28" i="50622"/>
  <c r="F4" i="50620"/>
  <c r="F16" i="50616"/>
  <c r="A51" i="50622" l="1"/>
  <c r="F13" i="50621"/>
  <c r="F14" i="50620"/>
  <c r="A38" i="50622"/>
  <c r="A36" i="50622"/>
  <c r="F12" i="50620"/>
</calcChain>
</file>

<file path=xl/sharedStrings.xml><?xml version="1.0" encoding="utf-8"?>
<sst xmlns="http://schemas.openxmlformats.org/spreadsheetml/2006/main" count="227" uniqueCount="124">
  <si>
    <t>Datum</t>
  </si>
  <si>
    <t>Vorspeise</t>
  </si>
  <si>
    <t>Hauptgang</t>
  </si>
  <si>
    <t>Dessert</t>
  </si>
  <si>
    <t>Diverses</t>
  </si>
  <si>
    <t>Menu von Tisch</t>
  </si>
  <si>
    <t>D</t>
  </si>
  <si>
    <t>Personenzahl</t>
  </si>
  <si>
    <t>Chochete vom</t>
  </si>
  <si>
    <t>Original Rezept</t>
  </si>
  <si>
    <t>Rezept für</t>
  </si>
  <si>
    <t>Personen</t>
  </si>
  <si>
    <t>Menu Angaben wie folgt machen:</t>
  </si>
  <si>
    <t>Menge</t>
  </si>
  <si>
    <t>Einheit</t>
  </si>
  <si>
    <r>
      <t xml:space="preserve">Artikel </t>
    </r>
    <r>
      <rPr>
        <sz val="9"/>
        <rFont val="Arial"/>
        <family val="2"/>
      </rPr>
      <t>(Gewicht alles ca. Angaben)</t>
    </r>
  </si>
  <si>
    <t>Bemerkungen</t>
  </si>
  <si>
    <t>Einkaufspreis</t>
  </si>
  <si>
    <t>Betrag</t>
  </si>
  <si>
    <t>Originalrezept</t>
  </si>
  <si>
    <t>pro Person</t>
  </si>
  <si>
    <t>Stk</t>
  </si>
  <si>
    <t>Zwiebeln</t>
  </si>
  <si>
    <t>Kg</t>
  </si>
  <si>
    <t>EL</t>
  </si>
  <si>
    <t>Lt</t>
  </si>
  <si>
    <t>Esslöffel</t>
  </si>
  <si>
    <t>TL</t>
  </si>
  <si>
    <t>Kaffeelöffel</t>
  </si>
  <si>
    <t>Bund</t>
  </si>
  <si>
    <t>Stück</t>
  </si>
  <si>
    <t>Knoblauchzehen</t>
  </si>
  <si>
    <t>Pä</t>
  </si>
  <si>
    <t>Päckli</t>
  </si>
  <si>
    <t>alles weitere ausschreiben</t>
  </si>
  <si>
    <t>Wasser</t>
  </si>
  <si>
    <t>Eier</t>
  </si>
  <si>
    <t>Zubereitung</t>
  </si>
  <si>
    <t xml:space="preserve">      </t>
  </si>
  <si>
    <t>Salz</t>
  </si>
  <si>
    <t>Pfeffer</t>
  </si>
  <si>
    <t>Artikel (Gewicht alles ca. Angaben)</t>
  </si>
  <si>
    <t>Zucker</t>
  </si>
  <si>
    <t>KL</t>
  </si>
  <si>
    <t>Hobby-Küche Zug</t>
  </si>
  <si>
    <t>Einkaufsliste</t>
  </si>
  <si>
    <t>ok</t>
  </si>
  <si>
    <t>Artikel</t>
  </si>
  <si>
    <t>Bagette</t>
  </si>
  <si>
    <t>Tibetan Street Food goes Gourmet</t>
  </si>
  <si>
    <t>Momos: Gedämpfte Fleisch- und Gemüseteigtaschen</t>
  </si>
  <si>
    <t>Gyathuk: Nudelsuppe mit Fleisch</t>
  </si>
  <si>
    <t>Sinapot</t>
  </si>
  <si>
    <t>Momos sind köstliche gefüllte Teigtaschen, die vor allem in der Himalaya-Region und in Tibet sehr beliebt sind. Diese gedämpften Leckerbissen können mit verschiedenen Füllungen aus Fleisch oder Gemüse zubereitet werden und werden häufig mit einer würzigen Sauce serviert. Die ideale Kombination von Teig und Füllung macht sie zu einem beliebten Snack oder Hauptgericht.</t>
  </si>
  <si>
    <t>Prise</t>
  </si>
  <si>
    <t>Nudeln (frisch oder getrocknet)</t>
  </si>
  <si>
    <t>Rinderhackfleisch</t>
  </si>
  <si>
    <t>Karotten</t>
  </si>
  <si>
    <t>Frischer Koriander</t>
  </si>
  <si>
    <t>Soja Sauce</t>
  </si>
  <si>
    <t>nach Geschmack</t>
  </si>
  <si>
    <t xml:space="preserve">Ingwer (frisch) </t>
  </si>
  <si>
    <t>Fleisch Buillion</t>
  </si>
  <si>
    <t>Chilli Flocken</t>
  </si>
  <si>
    <t xml:space="preserve">Gyathuk ist eine beliebte tibetische Nudelsuppe, die mit zartem Fleisch, frischem Gemüse und aromatischen Gewürzen zubereitet wird. Diese herzliche Suppe ist nicht nur nahrhaft, sondern auch perfekt für kalte Tage.	</t>
  </si>
  <si>
    <t>1. Die Zwiebel, Karotten, Knoblauch und den Ingwer gründlich putzen und in kleine Würfel bzw. Stücke schneiden.</t>
  </si>
  <si>
    <t>3. Die Karottenstücke in den Topf geben und 5 Minuten weiterbraten. Mit Salz und Pfeffer würzen.</t>
  </si>
  <si>
    <t>5. Sobald die Brühe kocht, die Nudeln hinzufügen und gemäß der Packungsanweisung garen, meist etwa 5-7 Minuten.</t>
  </si>
  <si>
    <t>6. Die Sojasauce hinzufügen und gut umrühren. Die Suppe abschmecken und eventuell nachwürzen.</t>
  </si>
  <si>
    <t>7. Die Gyathuk-Suppe in Schalen anrichten und mit frischem Koriander garnieren. Heiß servieren.</t>
  </si>
  <si>
    <t>4. 1,5 L Bouillion in den Topf geben und zum Kochen bringen.</t>
  </si>
  <si>
    <t>https://www.creatable.de/rezept/gyathuk-nudelsuppe-mit-fleisch/?srsltid=AfmBOopwOq_7kO9IJfVp_IY-V2ho0r6Dv1VxhHfGzSFuGFOK6vd_w3B4</t>
  </si>
  <si>
    <t>Weizenmehl</t>
  </si>
  <si>
    <t>Zitronenschale, gerieben</t>
  </si>
  <si>
    <t>2. Eine Pfanne bei mittlerer Hitze erhitzen und leicht fetten. Eine Kelle des Teigs in die Pfanne geben und die Pfanne schwenken, um den Teig gleichmäßig zu verteilen.</t>
  </si>
  <si>
    <t>3. Die Pfannkuchen etwa 2-3 Minuten auf jeder Seite braten, bis sie goldbraun und durchgegart sind. Gelegentlich die Hitze anpassen, um ein gleichmäßiges Garen zu gewährleisten.</t>
  </si>
  <si>
    <t>4. Den ersten Pfannkuchen auf einen Teller legen und nach Belieben mit Zitronensaft oder zusätzlich Zucker servieren. Die restlichen Pfannkuchen auf die gleiche Weise zubereiten.</t>
  </si>
  <si>
    <t>Sinapot ist ein traditionelles Gericht aus der tibetischen Küche, das eine köstliche Mischung aus Zitronen, Eiern und Gewürzen enthält. Diese Pfannkuchen sind ideal zum Frühstück oder als Snack und bieten einen erfrischenden Geschmack mit einem Hauch von Schärfe. Perfekt für alle, die etwas Neues ausprobieren möchten!</t>
  </si>
  <si>
    <t>Grichischer Yogurt</t>
  </si>
  <si>
    <t>Erdbeeren</t>
  </si>
  <si>
    <t xml:space="preserve">Honig </t>
  </si>
  <si>
    <t>zum Süssen</t>
  </si>
  <si>
    <t>Tl</t>
  </si>
  <si>
    <t>Beilage / Garnitur</t>
  </si>
  <si>
    <t>5. Früchte und Yougurt Beilage und Garnitur mit Minze</t>
  </si>
  <si>
    <t>Garnitur</t>
  </si>
  <si>
    <t>Pack</t>
  </si>
  <si>
    <t>Zitronensaft  ca.50ml</t>
  </si>
  <si>
    <t>Dose</t>
  </si>
  <si>
    <t>Bundzwiebel, fein geschnitten</t>
  </si>
  <si>
    <t>Knoblauchzehe, fein geschnitten</t>
  </si>
  <si>
    <t>roter Chili, entkernt, fein gehackt</t>
  </si>
  <si>
    <t>Kreuzkümmelpulver</t>
  </si>
  <si>
    <t>Koriander, fein geschnitten</t>
  </si>
  <si>
    <t>Tomatenpüre</t>
  </si>
  <si>
    <t>2. In einem großen Topf das Rinderhackfleisch bei mittlerer Hitze anbraten, bis es braun ist. Zwiebeln, Knoblauch, Ingwer und Tomatenpüre hinzufügen und kurz mitanbraten.</t>
  </si>
  <si>
    <t>Würfel</t>
  </si>
  <si>
    <t>Zwiebel(n) </t>
  </si>
  <si>
    <t>Knoblauch </t>
  </si>
  <si>
    <t>Brühe, instant</t>
  </si>
  <si>
    <t>Öl </t>
  </si>
  <si>
    <t>Mehl </t>
  </si>
  <si>
    <t>Wasser, lauwarmes</t>
  </si>
  <si>
    <t>Kohl, Zwiebel, Sellerie, Knoblauch sehr klein hacken und mit dem Fleisch bzw. den Sojaknollen und etwas Öl zusammen kneten. Danach schmeckt man das Fleischgemisch mit den Gewürzen und der Brühe ab.
Aus Mehl, Salz und Wasser wird ein Teig geformt.
Diesen nicht zu weich kneten und je nachdem etwas mehr Wasser oder Mehl dazugeben. Danach ruhen lassen. Aus dem Teig formt man kleine Rondellen von ca. 7 - 8 cm Durchmesser und ca. 2 mm Dicke. Darauf kommt ein Häufchen der Fleischfüllung. Jetzt wird die Teigrondelle in der Mitte gefaltet und zugeklappt (Ränder gut verschließen), so dass eine halbkreisförmige Teigtasche entsteht. Die beiden spitzen Enden der Teigtasche werden nun zusammengedrückt.
Ein wenig Wasser in eine Pfanne geben.
Den Boden der Momos in etwas Öl tunken, damit sie beim Garen nicht am Pfannenboden kleben bleiben. Während rund 20 Minuten im Dampf garen lassen.
Als Beilage empfiehlt sich ein einfacher Salat, wer es mag kann natürlich einen Tee mit Butter dazu trinken.
Sollte Momos übrig bleiben, kann man diese als „zweite Mahlzeit“ auch knusprig anbraten.</t>
  </si>
  <si>
    <t>Für den Teig</t>
  </si>
  <si>
    <t xml:space="preserve">Rindfleisch, gehacktes </t>
  </si>
  <si>
    <t>Staudensellerie Stange</t>
  </si>
  <si>
    <t>Für die Sauce</t>
  </si>
  <si>
    <t>Füllung</t>
  </si>
  <si>
    <t xml:space="preserve">Soja sauce, Pfeffer, Salz </t>
  </si>
  <si>
    <t xml:space="preserve">Ingwer gerieben 1-2 cm </t>
  </si>
  <si>
    <r>
      <rPr>
        <b/>
        <sz val="11"/>
        <rFont val="Arial"/>
        <family val="2"/>
      </rPr>
      <t>Sauce</t>
    </r>
    <r>
      <rPr>
        <sz val="11"/>
        <rFont val="Arial"/>
        <family val="2"/>
      </rPr>
      <t xml:space="preserve">
Bratbutter in einer Bratpfanne erwärmen. Bundzwiebel, Knoblauch, Chili und Kreuzkümmel andämpfen, Tomaten beigeben, salzen, zugedeckt ca. 5 Min. köcheln. Koriander daruntermischen.</t>
    </r>
  </si>
  <si>
    <t>Minze Frisch</t>
  </si>
  <si>
    <t>klein 180gr</t>
  </si>
  <si>
    <t>Becher</t>
  </si>
  <si>
    <t>Weißkohl / China-kohl</t>
  </si>
  <si>
    <t>Zitrone auch für den Abrieb</t>
  </si>
  <si>
    <t>ca 1-2 cm Pro Stk</t>
  </si>
  <si>
    <t>Udon- oder Dicke Nudeln</t>
  </si>
  <si>
    <t>Tomaten (ca. 400 g) gehackt</t>
  </si>
  <si>
    <t>Bratbutter</t>
  </si>
  <si>
    <t>für18 Personen</t>
  </si>
  <si>
    <t>Backpulver</t>
  </si>
  <si>
    <t>1. In einer großen Schüssel das Weizenmehl, Backpuler, die Eier, das Wasser, den Zitronensaft, den Zucker, das Salz, die Zitronenschale und die scharfe Paprika gut vermengen. Mit einem Schneebesen zu einem glatten Teig verrühren.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</si>
</sst>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33" x14ac:knownFonts="1">
    <font>
      <sz val="10"/>
      <name val="Arial"/>
    </font>
    <font>
      <b/>
      <sz val="10"/>
      <name val="Arial"/>
      <family val="2"/>
    </font>
    <font>
      <sz val="10"/>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sz val="11"/>
      <color indexed="10"/>
      <name val="Arial"/>
      <family val="2"/>
    </font>
    <font>
      <b/>
      <sz val="11"/>
      <name val="Arial"/>
      <family val="2"/>
    </font>
    <font>
      <b/>
      <sz val="12"/>
      <color indexed="12"/>
      <name val="Arial"/>
      <family val="2"/>
    </font>
    <font>
      <b/>
      <sz val="8"/>
      <color indexed="10"/>
      <name val="Arial"/>
      <family val="2"/>
    </font>
    <font>
      <b/>
      <sz val="22"/>
      <name val="Lucida Handwriting"/>
      <family val="4"/>
    </font>
    <font>
      <b/>
      <sz val="16"/>
      <name val="Arial"/>
      <family val="2"/>
    </font>
    <font>
      <b/>
      <sz val="16"/>
      <color indexed="12"/>
      <name val="Arial"/>
      <family val="2"/>
    </font>
    <font>
      <b/>
      <sz val="14"/>
      <color indexed="12"/>
      <name val="Arial"/>
      <family val="2"/>
    </font>
    <font>
      <sz val="16"/>
      <name val="Arial"/>
      <family val="2"/>
    </font>
    <font>
      <b/>
      <sz val="12"/>
      <name val="Raleway"/>
    </font>
    <font>
      <b/>
      <sz val="9"/>
      <color rgb="FFFF0000"/>
      <name val="Arial"/>
      <family val="2"/>
    </font>
    <font>
      <b/>
      <sz val="8"/>
      <name val="Arial"/>
      <family val="2"/>
    </font>
    <font>
      <sz val="11"/>
      <color theme="1"/>
      <name val="Futura"/>
      <family val="2"/>
    </font>
    <font>
      <sz val="11"/>
      <color theme="1"/>
      <name val="Arial"/>
      <family val="2"/>
    </font>
    <font>
      <sz val="10"/>
      <color rgb="FF000000"/>
      <name val="Futura"/>
      <family val="2"/>
    </font>
    <font>
      <sz val="10"/>
      <color rgb="FF000000"/>
      <name val="Arial"/>
      <family val="2"/>
    </font>
    <font>
      <sz val="10"/>
      <color rgb="FF444444"/>
      <name val="Arial"/>
      <family val="2"/>
    </font>
    <font>
      <b/>
      <sz val="12"/>
      <color rgb="FF212018"/>
      <name val="Arial"/>
      <family val="2"/>
    </font>
    <font>
      <b/>
      <sz val="12"/>
      <color theme="1"/>
      <name val="Arial"/>
      <family val="2"/>
    </font>
    <font>
      <b/>
      <u/>
      <sz val="11"/>
      <color theme="1"/>
      <name val="Arial"/>
      <family val="2"/>
    </font>
    <font>
      <sz val="28"/>
      <color rgb="FF343434"/>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theme="0" tint="-4.9989318521683403E-2"/>
        <bgColor indexed="64"/>
      </patternFill>
    </fill>
    <fill>
      <patternFill patternType="solid">
        <fgColor indexed="26"/>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style="thin">
        <color indexed="64"/>
      </right>
      <top/>
      <bottom style="hair">
        <color indexed="64"/>
      </bottom>
      <diagonal/>
    </border>
    <border>
      <left/>
      <right/>
      <top style="hair">
        <color auto="1"/>
      </top>
      <bottom/>
      <diagonal/>
    </border>
    <border>
      <left style="thin">
        <color indexed="64"/>
      </left>
      <right/>
      <top/>
      <bottom style="hair">
        <color auto="1"/>
      </bottom>
      <diagonal/>
    </border>
    <border>
      <left style="thin">
        <color indexed="64"/>
      </left>
      <right/>
      <top/>
      <bottom/>
      <diagonal/>
    </border>
    <border>
      <left style="thin">
        <color indexed="64"/>
      </left>
      <right/>
      <top style="hair">
        <color auto="1"/>
      </top>
      <bottom/>
      <diagonal/>
    </border>
    <border>
      <left/>
      <right style="thin">
        <color indexed="64"/>
      </right>
      <top style="hair">
        <color auto="1"/>
      </top>
      <bottom/>
      <diagonal/>
    </border>
    <border>
      <left style="thin">
        <color indexed="64"/>
      </left>
      <right style="thin">
        <color indexed="64"/>
      </right>
      <top/>
      <bottom/>
      <diagonal/>
    </border>
  </borders>
  <cellStyleXfs count="5">
    <xf numFmtId="0" fontId="0" fillId="0" borderId="0"/>
    <xf numFmtId="43" fontId="2" fillId="0" borderId="0" applyFont="0" applyFill="0" applyBorder="0" applyAlignment="0" applyProtection="0"/>
    <xf numFmtId="0" fontId="5" fillId="0" borderId="0"/>
    <xf numFmtId="0" fontId="4" fillId="0" borderId="0"/>
    <xf numFmtId="0" fontId="2" fillId="0" borderId="0"/>
  </cellStyleXfs>
  <cellXfs count="176">
    <xf numFmtId="0" fontId="0" fillId="0" borderId="0" xfId="0"/>
    <xf numFmtId="0" fontId="0" fillId="0" borderId="0" xfId="0" applyAlignment="1">
      <alignment vertical="center"/>
    </xf>
    <xf numFmtId="0" fontId="2" fillId="0" borderId="0" xfId="0" applyFont="1"/>
    <xf numFmtId="0" fontId="5" fillId="0" borderId="0" xfId="0" applyFont="1"/>
    <xf numFmtId="167" fontId="0" fillId="0" borderId="0" xfId="1" applyNumberFormat="1" applyFont="1"/>
    <xf numFmtId="0" fontId="9" fillId="0" borderId="0" xfId="0" applyFont="1"/>
    <xf numFmtId="2" fontId="9" fillId="0" borderId="2"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vertical="center"/>
    </xf>
    <xf numFmtId="0" fontId="9" fillId="2" borderId="2" xfId="0" applyFont="1" applyFill="1" applyBorder="1" applyAlignment="1">
      <alignment horizontal="center" vertical="center" wrapText="1"/>
    </xf>
    <xf numFmtId="165" fontId="9" fillId="0" borderId="0" xfId="1" applyNumberFormat="1" applyFont="1" applyAlignment="1"/>
    <xf numFmtId="43" fontId="2" fillId="0" borderId="0" xfId="1" applyFill="1"/>
    <xf numFmtId="165" fontId="9" fillId="2" borderId="2" xfId="1" applyNumberFormat="1" applyFont="1" applyFill="1" applyBorder="1" applyAlignment="1">
      <alignment horizontal="center" vertical="center"/>
    </xf>
    <xf numFmtId="0" fontId="9" fillId="4" borderId="3" xfId="0" applyFont="1" applyFill="1" applyBorder="1"/>
    <xf numFmtId="167" fontId="0" fillId="0" borderId="0" xfId="1" applyNumberFormat="1" applyFont="1" applyAlignment="1"/>
    <xf numFmtId="166" fontId="11" fillId="0" borderId="0" xfId="3" applyNumberFormat="1" applyFont="1" applyAlignment="1">
      <alignment horizontal="left" vertical="center"/>
    </xf>
    <xf numFmtId="169" fontId="11" fillId="0" borderId="1" xfId="3" applyNumberFormat="1" applyFont="1" applyBorder="1" applyAlignment="1">
      <alignment horizontal="center" vertical="center"/>
    </xf>
    <xf numFmtId="0" fontId="11" fillId="3" borderId="2" xfId="3" applyFont="1" applyFill="1" applyBorder="1" applyAlignment="1">
      <alignment horizontal="centerContinuous" vertical="center"/>
    </xf>
    <xf numFmtId="0" fontId="12" fillId="3" borderId="2" xfId="0" applyFont="1" applyFill="1" applyBorder="1" applyAlignment="1">
      <alignment horizontal="center" vertical="center"/>
    </xf>
    <xf numFmtId="1" fontId="10" fillId="0" borderId="2" xfId="0" applyNumberFormat="1" applyFont="1" applyBorder="1" applyAlignment="1">
      <alignment horizontal="center" vertical="center"/>
    </xf>
    <xf numFmtId="0" fontId="8" fillId="4" borderId="5" xfId="0" applyFont="1" applyFill="1" applyBorder="1" applyAlignment="1">
      <alignment vertical="center"/>
    </xf>
    <xf numFmtId="0" fontId="8" fillId="4" borderId="4" xfId="0" applyFont="1" applyFill="1" applyBorder="1" applyAlignment="1">
      <alignment vertical="center"/>
    </xf>
    <xf numFmtId="0" fontId="8" fillId="4" borderId="3" xfId="0" applyFont="1" applyFill="1" applyBorder="1" applyAlignment="1">
      <alignment horizontal="left" vertical="center"/>
    </xf>
    <xf numFmtId="0" fontId="11" fillId="0" borderId="6" xfId="0" applyFont="1" applyBorder="1" applyAlignment="1">
      <alignment horizontal="center"/>
    </xf>
    <xf numFmtId="0" fontId="11" fillId="0" borderId="8" xfId="0" applyFont="1" applyBorder="1" applyAlignment="1">
      <alignment horizontal="center"/>
    </xf>
    <xf numFmtId="0" fontId="3" fillId="0" borderId="0" xfId="0" applyFont="1"/>
    <xf numFmtId="168" fontId="3" fillId="0" borderId="0" xfId="0" applyNumberFormat="1" applyFont="1" applyAlignment="1">
      <alignment horizontal="center" vertical="center"/>
    </xf>
    <xf numFmtId="168" fontId="3" fillId="0" borderId="0" xfId="0" applyNumberFormat="1" applyFont="1" applyAlignment="1">
      <alignment horizontal="left" vertical="center"/>
    </xf>
    <xf numFmtId="0" fontId="11" fillId="0" borderId="0" xfId="0" applyFont="1" applyAlignment="1">
      <alignment vertical="center"/>
    </xf>
    <xf numFmtId="4" fontId="2" fillId="0" borderId="6" xfId="0" applyNumberFormat="1" applyFont="1" applyBorder="1" applyAlignment="1">
      <alignment horizontal="left" wrapText="1"/>
    </xf>
    <xf numFmtId="4" fontId="2" fillId="0" borderId="8" xfId="0" applyNumberFormat="1" applyFont="1" applyBorder="1" applyAlignment="1">
      <alignment horizontal="left" wrapText="1"/>
    </xf>
    <xf numFmtId="0" fontId="14" fillId="0" borderId="1" xfId="0" applyFont="1" applyBorder="1" applyAlignment="1">
      <alignment vertical="center"/>
    </xf>
    <xf numFmtId="0" fontId="11" fillId="0" borderId="9" xfId="0" applyFont="1" applyBorder="1" applyAlignment="1">
      <alignment horizontal="center"/>
    </xf>
    <xf numFmtId="0" fontId="2" fillId="0" borderId="3" xfId="0" applyFont="1" applyBorder="1" applyAlignment="1">
      <alignment horizontal="center" vertical="center" wrapText="1"/>
    </xf>
    <xf numFmtId="4" fontId="2" fillId="0" borderId="9" xfId="0" applyNumberFormat="1" applyFont="1" applyBorder="1" applyAlignment="1">
      <alignment horizontal="left" wrapText="1"/>
    </xf>
    <xf numFmtId="3" fontId="2" fillId="0" borderId="8" xfId="0" applyNumberFormat="1" applyFont="1" applyBorder="1" applyAlignment="1">
      <alignment horizontal="left" wrapText="1"/>
    </xf>
    <xf numFmtId="3" fontId="2" fillId="0" borderId="9" xfId="0" applyNumberFormat="1" applyFont="1" applyBorder="1" applyAlignment="1">
      <alignment horizontal="left" wrapText="1"/>
    </xf>
    <xf numFmtId="0" fontId="1" fillId="4" borderId="4" xfId="0" applyFont="1" applyFill="1" applyBorder="1" applyAlignment="1">
      <alignment horizontal="left" vertical="center"/>
    </xf>
    <xf numFmtId="0" fontId="13" fillId="0" borderId="7" xfId="0" applyFont="1" applyBorder="1" applyAlignment="1">
      <alignment horizontal="left" vertical="center"/>
    </xf>
    <xf numFmtId="0" fontId="11" fillId="0" borderId="15" xfId="0" applyFont="1" applyBorder="1" applyAlignment="1">
      <alignment horizontal="center"/>
    </xf>
    <xf numFmtId="43" fontId="11" fillId="0" borderId="15" xfId="1" applyFont="1" applyFill="1" applyBorder="1" applyAlignment="1">
      <alignment horizontal="center"/>
    </xf>
    <xf numFmtId="43" fontId="11" fillId="0" borderId="17" xfId="1" applyFont="1" applyFill="1" applyBorder="1" applyAlignment="1">
      <alignment horizontal="center"/>
    </xf>
    <xf numFmtId="14" fontId="9" fillId="0" borderId="2" xfId="0" applyNumberFormat="1" applyFont="1" applyBorder="1" applyAlignment="1">
      <alignment horizontal="center" vertical="center"/>
    </xf>
    <xf numFmtId="43" fontId="7" fillId="3" borderId="4" xfId="1" applyFont="1" applyFill="1" applyBorder="1" applyAlignment="1">
      <alignment horizontal="left" vertical="center"/>
    </xf>
    <xf numFmtId="164" fontId="7" fillId="3" borderId="3" xfId="1" applyNumberFormat="1" applyFont="1" applyFill="1" applyBorder="1" applyAlignment="1">
      <alignment horizontal="centerContinuous" vertical="center"/>
    </xf>
    <xf numFmtId="164" fontId="7" fillId="3" borderId="3" xfId="1" applyNumberFormat="1" applyFont="1" applyFill="1" applyBorder="1" applyAlignment="1">
      <alignment vertical="center"/>
    </xf>
    <xf numFmtId="166" fontId="7" fillId="3" borderId="4" xfId="3" applyNumberFormat="1" applyFont="1" applyFill="1" applyBorder="1" applyAlignment="1">
      <alignment horizontal="center" vertical="center"/>
    </xf>
    <xf numFmtId="164" fontId="7" fillId="0" borderId="2" xfId="1" applyNumberFormat="1" applyFont="1" applyBorder="1" applyAlignment="1">
      <alignment horizontal="center"/>
    </xf>
    <xf numFmtId="0" fontId="7" fillId="0" borderId="0" xfId="0" applyFont="1"/>
    <xf numFmtId="0" fontId="15" fillId="0" borderId="0" xfId="0" applyFont="1" applyAlignment="1">
      <alignment horizontal="center" vertical="center"/>
    </xf>
    <xf numFmtId="0" fontId="7" fillId="0" borderId="0" xfId="0" applyFont="1" applyAlignment="1">
      <alignment horizontal="center" vertical="center"/>
    </xf>
    <xf numFmtId="2" fontId="7" fillId="5" borderId="16" xfId="1" applyNumberFormat="1" applyFont="1" applyFill="1" applyBorder="1" applyAlignment="1">
      <alignment horizontal="center"/>
    </xf>
    <xf numFmtId="2" fontId="7" fillId="5" borderId="16" xfId="1" applyNumberFormat="1" applyFont="1" applyFill="1" applyBorder="1" applyAlignment="1">
      <alignment horizontal="left"/>
    </xf>
    <xf numFmtId="1" fontId="7" fillId="5" borderId="16" xfId="1" applyNumberFormat="1" applyFont="1" applyFill="1" applyBorder="1" applyAlignment="1">
      <alignment horizontal="left"/>
    </xf>
    <xf numFmtId="164" fontId="7" fillId="0" borderId="16" xfId="1" applyNumberFormat="1" applyFont="1" applyBorder="1" applyAlignment="1">
      <alignment horizontal="center"/>
    </xf>
    <xf numFmtId="164" fontId="7" fillId="5" borderId="8" xfId="1" applyNumberFormat="1" applyFont="1" applyFill="1" applyBorder="1" applyAlignment="1">
      <alignment horizontal="center"/>
    </xf>
    <xf numFmtId="2" fontId="7" fillId="5" borderId="8" xfId="1" applyNumberFormat="1" applyFont="1" applyFill="1" applyBorder="1" applyAlignment="1">
      <alignment horizontal="center"/>
    </xf>
    <xf numFmtId="2" fontId="7" fillId="5" borderId="8" xfId="1" applyNumberFormat="1" applyFont="1" applyFill="1" applyBorder="1" applyAlignment="1">
      <alignment horizontal="left"/>
    </xf>
    <xf numFmtId="164" fontId="7" fillId="0" borderId="8" xfId="1" applyNumberFormat="1" applyFont="1" applyBorder="1" applyAlignment="1">
      <alignment horizontal="center"/>
    </xf>
    <xf numFmtId="2" fontId="7" fillId="5" borderId="9" xfId="1" applyNumberFormat="1" applyFont="1" applyFill="1" applyBorder="1" applyAlignment="1">
      <alignment horizontal="center"/>
    </xf>
    <xf numFmtId="164" fontId="7" fillId="0" borderId="9" xfId="1" applyNumberFormat="1" applyFont="1" applyBorder="1" applyAlignment="1">
      <alignment horizontal="center"/>
    </xf>
    <xf numFmtId="1" fontId="7" fillId="5" borderId="8" xfId="1" applyNumberFormat="1" applyFont="1" applyFill="1" applyBorder="1" applyAlignment="1">
      <alignment horizontal="left"/>
    </xf>
    <xf numFmtId="164" fontId="7" fillId="5" borderId="9" xfId="1" applyNumberFormat="1" applyFont="1" applyFill="1" applyBorder="1" applyAlignment="1">
      <alignment horizontal="center"/>
    </xf>
    <xf numFmtId="2" fontId="7" fillId="5" borderId="9" xfId="1" applyNumberFormat="1" applyFont="1" applyFill="1" applyBorder="1" applyAlignment="1">
      <alignment horizontal="left"/>
    </xf>
    <xf numFmtId="1" fontId="7" fillId="5" borderId="9" xfId="1" applyNumberFormat="1" applyFont="1" applyFill="1" applyBorder="1" applyAlignment="1">
      <alignment horizontal="left"/>
    </xf>
    <xf numFmtId="164" fontId="6" fillId="6" borderId="6" xfId="0" applyNumberFormat="1" applyFont="1" applyFill="1" applyBorder="1" applyAlignment="1">
      <alignment horizontal="center"/>
    </xf>
    <xf numFmtId="164" fontId="6" fillId="6" borderId="8" xfId="0" applyNumberFormat="1" applyFont="1" applyFill="1" applyBorder="1" applyAlignment="1">
      <alignment horizontal="center"/>
    </xf>
    <xf numFmtId="164" fontId="6" fillId="6" borderId="9" xfId="0" applyNumberFormat="1" applyFont="1" applyFill="1" applyBorder="1" applyAlignment="1">
      <alignment horizontal="center"/>
    </xf>
    <xf numFmtId="164" fontId="7" fillId="6" borderId="16" xfId="1" applyNumberFormat="1" applyFont="1" applyFill="1" applyBorder="1" applyAlignment="1">
      <alignment horizontal="center"/>
    </xf>
    <xf numFmtId="164" fontId="7" fillId="0" borderId="10" xfId="1" applyNumberFormat="1" applyFont="1" applyBorder="1" applyAlignment="1">
      <alignment horizontal="center"/>
    </xf>
    <xf numFmtId="0" fontId="0" fillId="0" borderId="1" xfId="0" applyBorder="1"/>
    <xf numFmtId="0" fontId="16" fillId="0" borderId="0" xfId="4" applyFont="1" applyAlignment="1">
      <alignment horizontal="left" vertical="center"/>
    </xf>
    <xf numFmtId="0" fontId="2" fillId="0" borderId="0" xfId="4"/>
    <xf numFmtId="0" fontId="3" fillId="0" borderId="0" xfId="4" applyFont="1" applyAlignment="1">
      <alignment vertical="center"/>
    </xf>
    <xf numFmtId="0" fontId="1" fillId="0" borderId="0" xfId="4" applyFont="1" applyAlignment="1">
      <alignment horizontal="center"/>
    </xf>
    <xf numFmtId="0" fontId="17" fillId="0" borderId="0" xfId="4" applyFont="1" applyAlignment="1">
      <alignment horizontal="left" vertical="center"/>
    </xf>
    <xf numFmtId="0" fontId="19" fillId="0" borderId="0" xfId="4" applyFont="1" applyAlignment="1">
      <alignment horizontal="center"/>
    </xf>
    <xf numFmtId="0" fontId="18" fillId="7" borderId="0" xfId="4" applyFont="1" applyFill="1" applyAlignment="1">
      <alignment horizontal="center" vertical="center" wrapText="1"/>
    </xf>
    <xf numFmtId="0" fontId="2" fillId="0" borderId="0" xfId="4" applyAlignment="1">
      <alignment horizontal="left"/>
    </xf>
    <xf numFmtId="0" fontId="18" fillId="7" borderId="0" xfId="4" applyFont="1" applyFill="1" applyAlignment="1">
      <alignment horizontal="center" vertical="center"/>
    </xf>
    <xf numFmtId="0" fontId="19" fillId="0" borderId="0" xfId="0" applyFont="1" applyAlignment="1">
      <alignment horizontal="center"/>
    </xf>
    <xf numFmtId="0" fontId="18" fillId="7" borderId="0" xfId="0" applyFont="1" applyFill="1" applyAlignment="1">
      <alignment horizontal="center" vertical="center" wrapText="1"/>
    </xf>
    <xf numFmtId="0" fontId="18" fillId="7" borderId="11" xfId="0" applyFont="1" applyFill="1" applyBorder="1" applyAlignment="1">
      <alignment horizontal="center" vertical="center" wrapText="1"/>
    </xf>
    <xf numFmtId="166" fontId="18" fillId="7" borderId="0" xfId="4" applyNumberFormat="1" applyFont="1" applyFill="1" applyAlignment="1">
      <alignment horizontal="center" vertical="center"/>
    </xf>
    <xf numFmtId="0" fontId="21" fillId="0" borderId="0" xfId="4" applyFont="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vertical="center"/>
    </xf>
    <xf numFmtId="0" fontId="2" fillId="0" borderId="7" xfId="0" applyFont="1" applyBorder="1" applyAlignment="1">
      <alignment horizontal="center" vertical="center"/>
    </xf>
    <xf numFmtId="0" fontId="2" fillId="0" borderId="4" xfId="3" applyFont="1" applyBorder="1" applyAlignment="1">
      <alignment horizontal="center" vertical="center"/>
    </xf>
    <xf numFmtId="0" fontId="2" fillId="0" borderId="2" xfId="3" applyFont="1" applyBorder="1" applyAlignment="1">
      <alignment horizontal="center" vertical="center"/>
    </xf>
    <xf numFmtId="43" fontId="2" fillId="0" borderId="2" xfId="1" applyFont="1" applyBorder="1" applyAlignment="1">
      <alignment horizontal="center" vertical="center" wrapText="1"/>
    </xf>
    <xf numFmtId="168" fontId="2" fillId="6" borderId="6" xfId="1" applyNumberFormat="1" applyFont="1" applyFill="1" applyBorder="1" applyAlignment="1">
      <alignment horizontal="center"/>
    </xf>
    <xf numFmtId="4" fontId="2" fillId="0" borderId="6" xfId="0" applyNumberFormat="1" applyFont="1" applyBorder="1" applyAlignment="1">
      <alignment horizontal="center"/>
    </xf>
    <xf numFmtId="164" fontId="2" fillId="0" borderId="6" xfId="1" applyNumberFormat="1" applyFont="1" applyFill="1" applyBorder="1" applyAlignment="1">
      <alignment horizontal="center"/>
    </xf>
    <xf numFmtId="168" fontId="2" fillId="6" borderId="8" xfId="1" applyNumberFormat="1" applyFont="1" applyFill="1" applyBorder="1" applyAlignment="1">
      <alignment horizontal="center"/>
    </xf>
    <xf numFmtId="4" fontId="2" fillId="0" borderId="8" xfId="0" applyNumberFormat="1" applyFont="1" applyBorder="1" applyAlignment="1">
      <alignment horizontal="center"/>
    </xf>
    <xf numFmtId="164" fontId="2" fillId="0" borderId="8" xfId="1" applyNumberFormat="1" applyFont="1" applyFill="1" applyBorder="1" applyAlignment="1">
      <alignment horizontal="center"/>
    </xf>
    <xf numFmtId="168" fontId="2" fillId="6" borderId="10" xfId="1" applyNumberFormat="1" applyFont="1" applyFill="1" applyBorder="1" applyAlignment="1">
      <alignment horizontal="center"/>
    </xf>
    <xf numFmtId="168" fontId="2" fillId="6" borderId="9" xfId="1" applyNumberFormat="1" applyFont="1" applyFill="1" applyBorder="1" applyAlignment="1">
      <alignment horizontal="center"/>
    </xf>
    <xf numFmtId="164" fontId="2" fillId="0" borderId="9" xfId="1" applyNumberFormat="1" applyFont="1" applyFill="1" applyBorder="1" applyAlignment="1">
      <alignment horizontal="center"/>
    </xf>
    <xf numFmtId="0" fontId="11" fillId="0" borderId="10" xfId="0" applyFont="1" applyBorder="1" applyAlignment="1">
      <alignment horizontal="center"/>
    </xf>
    <xf numFmtId="4" fontId="2" fillId="0" borderId="10" xfId="0" applyNumberFormat="1" applyFont="1" applyBorder="1" applyAlignment="1">
      <alignment horizontal="left" wrapText="1"/>
    </xf>
    <xf numFmtId="3" fontId="2" fillId="0" borderId="10" xfId="0" applyNumberFormat="1" applyFont="1" applyBorder="1" applyAlignment="1">
      <alignment horizontal="left" wrapText="1"/>
    </xf>
    <xf numFmtId="4" fontId="2" fillId="0" borderId="10" xfId="0" applyNumberFormat="1" applyFont="1" applyBorder="1" applyAlignment="1">
      <alignment horizontal="center"/>
    </xf>
    <xf numFmtId="0" fontId="22" fillId="0" borderId="0" xfId="0" applyFont="1"/>
    <xf numFmtId="0" fontId="20" fillId="0" borderId="0" xfId="4" applyFont="1" applyAlignment="1">
      <alignment horizontal="left" vertical="center"/>
    </xf>
    <xf numFmtId="0" fontId="18" fillId="0" borderId="12" xfId="0" applyFont="1" applyBorder="1" applyAlignment="1">
      <alignment horizontal="center" vertical="center" wrapText="1"/>
    </xf>
    <xf numFmtId="0" fontId="11" fillId="0" borderId="6" xfId="0" applyFont="1" applyBorder="1" applyAlignment="1">
      <alignment horizontal="center" vertical="center"/>
    </xf>
    <xf numFmtId="168" fontId="2" fillId="6" borderId="6" xfId="1" applyNumberFormat="1" applyFont="1" applyFill="1" applyBorder="1" applyAlignment="1">
      <alignment horizontal="center" vertical="center"/>
    </xf>
    <xf numFmtId="3" fontId="2" fillId="0" borderId="6" xfId="0" applyNumberFormat="1" applyFont="1" applyBorder="1" applyAlignment="1">
      <alignment horizontal="left" vertical="center" wrapText="1"/>
    </xf>
    <xf numFmtId="0" fontId="0" fillId="0" borderId="11" xfId="0" applyBorder="1" applyAlignment="1">
      <alignment vertical="center"/>
    </xf>
    <xf numFmtId="164" fontId="6" fillId="6" borderId="6" xfId="0" applyNumberFormat="1" applyFont="1" applyFill="1" applyBorder="1" applyAlignment="1">
      <alignment horizontal="center" vertical="center"/>
    </xf>
    <xf numFmtId="0" fontId="9" fillId="0" borderId="0" xfId="0" applyFont="1" applyAlignment="1">
      <alignment vertical="center"/>
    </xf>
    <xf numFmtId="0" fontId="3" fillId="0" borderId="0" xfId="0" applyFont="1" applyAlignment="1">
      <alignment vertical="center"/>
    </xf>
    <xf numFmtId="3" fontId="2" fillId="0" borderId="8" xfId="0" applyNumberFormat="1" applyFont="1" applyBorder="1" applyAlignment="1">
      <alignment horizontal="left" vertical="center" wrapText="1"/>
    </xf>
    <xf numFmtId="0" fontId="24" fillId="0" borderId="0" xfId="0" applyFont="1" applyAlignment="1">
      <alignment horizontal="right" vertical="center" wrapText="1"/>
    </xf>
    <xf numFmtId="0" fontId="25" fillId="0" borderId="0" xfId="0" applyFont="1" applyAlignment="1">
      <alignment horizontal="left" vertical="center" wrapText="1"/>
    </xf>
    <xf numFmtId="0" fontId="30" fillId="0" borderId="0" xfId="0" applyFont="1" applyAlignment="1">
      <alignment vertical="center" wrapText="1"/>
    </xf>
    <xf numFmtId="168" fontId="2" fillId="6" borderId="8" xfId="1" applyNumberFormat="1" applyFont="1" applyFill="1" applyBorder="1" applyAlignment="1">
      <alignment horizontal="left" vertical="center"/>
    </xf>
    <xf numFmtId="0" fontId="11" fillId="0" borderId="8" xfId="0" applyFont="1" applyBorder="1" applyAlignment="1">
      <alignment horizontal="left" vertical="center"/>
    </xf>
    <xf numFmtId="0" fontId="0" fillId="0" borderId="12" xfId="0" applyBorder="1" applyAlignment="1">
      <alignment horizontal="left" vertical="center"/>
    </xf>
    <xf numFmtId="164" fontId="6" fillId="6" borderId="8" xfId="0" applyNumberFormat="1" applyFont="1" applyFill="1" applyBorder="1" applyAlignment="1">
      <alignment horizontal="left" vertical="center"/>
    </xf>
    <xf numFmtId="0" fontId="9"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31" fillId="0" borderId="0" xfId="0" applyFont="1" applyAlignment="1">
      <alignment horizontal="left" vertical="center" wrapText="1"/>
    </xf>
    <xf numFmtId="167" fontId="0" fillId="0" borderId="0" xfId="1" applyNumberFormat="1" applyFont="1" applyAlignment="1">
      <alignment horizontal="left" vertical="center"/>
    </xf>
    <xf numFmtId="0" fontId="2" fillId="0" borderId="0" xfId="0" applyFont="1" applyAlignment="1">
      <alignment horizontal="left" vertical="center"/>
    </xf>
    <xf numFmtId="4" fontId="2" fillId="0" borderId="8" xfId="0" applyNumberFormat="1" applyFont="1" applyBorder="1" applyAlignment="1">
      <alignment horizontal="left" vertical="center"/>
    </xf>
    <xf numFmtId="0" fontId="29" fillId="0" borderId="0" xfId="0" applyFont="1" applyAlignment="1">
      <alignment horizontal="left" vertical="center"/>
    </xf>
    <xf numFmtId="0" fontId="28" fillId="0" borderId="0" xfId="0" applyFont="1" applyAlignment="1">
      <alignment horizontal="left" vertical="center"/>
    </xf>
    <xf numFmtId="0" fontId="11" fillId="0" borderId="9" xfId="0" applyFont="1" applyBorder="1" applyAlignment="1">
      <alignment horizontal="left" vertical="center"/>
    </xf>
    <xf numFmtId="3" fontId="2" fillId="0" borderId="9" xfId="0" applyNumberFormat="1" applyFont="1" applyBorder="1" applyAlignment="1">
      <alignment horizontal="left" vertical="center" wrapText="1"/>
    </xf>
    <xf numFmtId="4" fontId="2" fillId="0" borderId="9" xfId="0" applyNumberFormat="1" applyFont="1" applyBorder="1" applyAlignment="1">
      <alignment horizontal="left" vertical="center"/>
    </xf>
    <xf numFmtId="168" fontId="2" fillId="6" borderId="9" xfId="1" applyNumberFormat="1" applyFont="1" applyFill="1" applyBorder="1" applyAlignment="1">
      <alignment horizontal="left" vertical="center"/>
    </xf>
    <xf numFmtId="0" fontId="0" fillId="0" borderId="23" xfId="0" applyBorder="1" applyAlignment="1">
      <alignment horizontal="left" vertical="center"/>
    </xf>
    <xf numFmtId="164" fontId="2" fillId="0" borderId="0" xfId="1" applyNumberFormat="1" applyFont="1" applyFill="1" applyBorder="1" applyAlignment="1">
      <alignment horizontal="left" vertical="center"/>
    </xf>
    <xf numFmtId="2" fontId="23" fillId="5" borderId="16" xfId="1" applyNumberFormat="1" applyFont="1" applyFill="1" applyBorder="1" applyAlignment="1">
      <alignment horizontal="left"/>
    </xf>
    <xf numFmtId="0" fontId="32" fillId="0" borderId="0" xfId="4" applyFont="1" applyAlignment="1">
      <alignment horizontal="center" vertical="center" wrapText="1"/>
    </xf>
    <xf numFmtId="3" fontId="2" fillId="0" borderId="16" xfId="0" applyNumberFormat="1" applyFont="1" applyBorder="1" applyAlignment="1">
      <alignment horizontal="left"/>
    </xf>
    <xf numFmtId="0" fontId="1" fillId="0" borderId="4" xfId="3" applyFont="1" applyBorder="1" applyAlignment="1">
      <alignment horizontal="center" vertical="center"/>
    </xf>
    <xf numFmtId="0" fontId="1" fillId="0" borderId="5" xfId="3" applyFont="1" applyBorder="1" applyAlignment="1">
      <alignment horizontal="center" vertical="center"/>
    </xf>
    <xf numFmtId="0" fontId="2" fillId="0" borderId="25" xfId="0" applyFont="1" applyBorder="1" applyAlignment="1">
      <alignment horizontal="left" vertical="center" wrapText="1"/>
    </xf>
    <xf numFmtId="0" fontId="0" fillId="0" borderId="0" xfId="0" applyAlignment="1">
      <alignment horizontal="left" vertical="center" wrapText="1"/>
    </xf>
    <xf numFmtId="0" fontId="0" fillId="0" borderId="21" xfId="0" applyBorder="1" applyAlignment="1">
      <alignment horizontal="left" vertical="center" wrapText="1"/>
    </xf>
    <xf numFmtId="0" fontId="3" fillId="0" borderId="0" xfId="0" applyFont="1" applyAlignment="1">
      <alignment horizontal="distributed" vertical="center" wrapText="1"/>
    </xf>
    <xf numFmtId="0" fontId="0" fillId="0" borderId="0" xfId="0" applyAlignment="1">
      <alignment horizontal="distributed" wrapText="1"/>
    </xf>
    <xf numFmtId="0" fontId="11" fillId="0" borderId="14" xfId="0" applyFont="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2" fillId="0" borderId="0" xfId="0" applyFont="1" applyAlignment="1">
      <alignment horizontal="left" vertical="center" wrapText="1"/>
    </xf>
    <xf numFmtId="0" fontId="2" fillId="0" borderId="21" xfId="0" applyFont="1" applyBorder="1" applyAlignment="1">
      <alignment horizontal="left" vertical="center" wrapText="1"/>
    </xf>
    <xf numFmtId="0" fontId="26" fillId="0" borderId="25" xfId="0" applyFont="1" applyBorder="1" applyAlignment="1">
      <alignment vertical="center" wrapText="1"/>
    </xf>
    <xf numFmtId="0" fontId="26" fillId="0" borderId="0" xfId="0" applyFont="1" applyAlignment="1">
      <alignment vertical="center" wrapText="1"/>
    </xf>
    <xf numFmtId="0" fontId="26" fillId="0" borderId="21" xfId="0" applyFont="1" applyBorder="1" applyAlignment="1">
      <alignment vertical="center" wrapText="1"/>
    </xf>
    <xf numFmtId="0" fontId="26" fillId="0" borderId="24" xfId="0" applyFont="1" applyBorder="1" applyAlignment="1">
      <alignment vertical="center" wrapText="1"/>
    </xf>
    <xf numFmtId="0" fontId="26" fillId="0" borderId="11" xfId="0" applyFont="1" applyBorder="1" applyAlignment="1">
      <alignment vertical="center" wrapText="1"/>
    </xf>
    <xf numFmtId="0" fontId="26" fillId="0" borderId="22" xfId="0" applyFont="1" applyBorder="1" applyAlignment="1">
      <alignment vertical="center" wrapText="1"/>
    </xf>
    <xf numFmtId="0" fontId="11" fillId="0" borderId="13" xfId="0" applyFont="1" applyBorder="1" applyAlignment="1">
      <alignment vertical="center" wrapText="1"/>
    </xf>
    <xf numFmtId="0" fontId="11" fillId="0" borderId="12" xfId="0" applyFont="1" applyBorder="1" applyAlignment="1">
      <alignment vertical="center" wrapText="1"/>
    </xf>
    <xf numFmtId="0" fontId="11" fillId="0" borderId="18" xfId="0" applyFont="1" applyBorder="1" applyAlignment="1">
      <alignment vertical="center" wrapText="1"/>
    </xf>
    <xf numFmtId="0" fontId="26" fillId="0" borderId="26" xfId="0" applyFont="1" applyBorder="1" applyAlignment="1">
      <alignment vertical="center" wrapText="1"/>
    </xf>
    <xf numFmtId="0" fontId="26" fillId="0" borderId="23" xfId="0" applyFont="1" applyBorder="1" applyAlignment="1">
      <alignment vertical="center" wrapText="1"/>
    </xf>
    <xf numFmtId="0" fontId="26" fillId="0" borderId="27" xfId="0" applyFont="1" applyBorder="1" applyAlignment="1">
      <alignment vertical="center" wrapText="1"/>
    </xf>
    <xf numFmtId="0" fontId="27" fillId="0" borderId="25" xfId="0" applyFont="1" applyBorder="1" applyAlignment="1">
      <alignment horizontal="left" vertical="center" wrapText="1"/>
    </xf>
    <xf numFmtId="0" fontId="27" fillId="0" borderId="0" xfId="0" applyFont="1" applyAlignment="1">
      <alignment horizontal="left" vertical="center" wrapText="1"/>
    </xf>
    <xf numFmtId="0" fontId="27" fillId="0" borderId="21" xfId="0" applyFont="1" applyBorder="1" applyAlignment="1">
      <alignment horizontal="left" vertical="center" wrapText="1"/>
    </xf>
    <xf numFmtId="0" fontId="27" fillId="0" borderId="24" xfId="0" applyFont="1" applyBorder="1" applyAlignment="1">
      <alignment horizontal="left" vertical="center" wrapText="1"/>
    </xf>
    <xf numFmtId="0" fontId="27" fillId="0" borderId="11" xfId="0" applyFont="1" applyBorder="1" applyAlignment="1">
      <alignment horizontal="left" vertical="center" wrapText="1"/>
    </xf>
    <xf numFmtId="0" fontId="27" fillId="0" borderId="22" xfId="0" applyFont="1" applyBorder="1" applyAlignment="1">
      <alignment horizontal="left" vertical="center" wrapText="1"/>
    </xf>
    <xf numFmtId="164" fontId="7" fillId="5" borderId="10" xfId="1" applyNumberFormat="1" applyFont="1" applyFill="1" applyBorder="1" applyAlignment="1">
      <alignment horizontal="center"/>
    </xf>
    <xf numFmtId="2" fontId="7" fillId="5" borderId="10" xfId="1" applyNumberFormat="1" applyFont="1" applyFill="1" applyBorder="1" applyAlignment="1">
      <alignment horizontal="center"/>
    </xf>
    <xf numFmtId="2" fontId="7" fillId="5" borderId="10" xfId="1" applyNumberFormat="1" applyFont="1" applyFill="1" applyBorder="1" applyAlignment="1">
      <alignment horizontal="left"/>
    </xf>
    <xf numFmtId="1" fontId="7" fillId="5" borderId="28" xfId="1" applyNumberFormat="1" applyFont="1" applyFill="1" applyBorder="1" applyAlignment="1">
      <alignment horizontal="left"/>
    </xf>
    <xf numFmtId="166" fontId="7" fillId="3" borderId="2" xfId="3" applyNumberFormat="1" applyFont="1" applyFill="1" applyBorder="1" applyAlignment="1">
      <alignment horizontal="center" vertical="center"/>
    </xf>
  </cellXfs>
  <cellStyles count="5">
    <cellStyle name="Komma" xfId="1" builtinId="3"/>
    <cellStyle name="Standard" xfId="0" builtinId="0"/>
    <cellStyle name="Standard 2" xfId="2" xr:uid="{00000000-0005-0000-0000-000003000000}"/>
    <cellStyle name="Standard 3" xfId="4" xr:uid="{4C457D67-81A5-1F49-9050-E7CB3A8C611D}"/>
    <cellStyle name="Standard_Party-Platten _1" xfId="3"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63501</xdr:rowOff>
    </xdr:from>
    <xdr:to>
      <xdr:col>1</xdr:col>
      <xdr:colOff>0</xdr:colOff>
      <xdr:row>0</xdr:row>
      <xdr:rowOff>2123745</xdr:rowOff>
    </xdr:to>
    <xdr:pic>
      <xdr:nvPicPr>
        <xdr:cNvPr id="2" name="Grafik 1">
          <a:extLst>
            <a:ext uri="{FF2B5EF4-FFF2-40B4-BE49-F238E27FC236}">
              <a16:creationId xmlns:a16="http://schemas.microsoft.com/office/drawing/2014/main" id="{EE5E1BDF-66B4-F843-94C4-CFA3AC8A2E4F}"/>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6200" y="63501"/>
          <a:ext cx="1485900" cy="2060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311164</xdr:colOff>
      <xdr:row>0</xdr:row>
      <xdr:rowOff>7938</xdr:rowOff>
    </xdr:from>
    <xdr:to>
      <xdr:col>1</xdr:col>
      <xdr:colOff>231990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164" y="7938"/>
          <a:ext cx="684253"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3</xdr:col>
      <xdr:colOff>22677</xdr:colOff>
      <xdr:row>5</xdr:row>
      <xdr:rowOff>68034</xdr:rowOff>
    </xdr:from>
    <xdr:to>
      <xdr:col>5</xdr:col>
      <xdr:colOff>1163349</xdr:colOff>
      <xdr:row>17</xdr:row>
      <xdr:rowOff>147410</xdr:rowOff>
    </xdr:to>
    <xdr:pic>
      <xdr:nvPicPr>
        <xdr:cNvPr id="2" name="Grafik 1">
          <a:extLst>
            <a:ext uri="{FF2B5EF4-FFF2-40B4-BE49-F238E27FC236}">
              <a16:creationId xmlns:a16="http://schemas.microsoft.com/office/drawing/2014/main" id="{3E8E7187-53BC-E291-E3CD-6EF06081DD10}"/>
            </a:ext>
          </a:extLst>
        </xdr:cNvPr>
        <xdr:cNvPicPr>
          <a:picLocks noChangeAspect="1"/>
        </xdr:cNvPicPr>
      </xdr:nvPicPr>
      <xdr:blipFill>
        <a:blip xmlns:r="http://schemas.openxmlformats.org/officeDocument/2006/relationships" r:embed="rId3"/>
        <a:stretch>
          <a:fillRect/>
        </a:stretch>
      </xdr:blipFill>
      <xdr:spPr>
        <a:xfrm>
          <a:off x="3787320" y="1451427"/>
          <a:ext cx="3442547" cy="26647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9407</xdr:colOff>
      <xdr:row>5</xdr:row>
      <xdr:rowOff>83488</xdr:rowOff>
    </xdr:from>
    <xdr:to>
      <xdr:col>5</xdr:col>
      <xdr:colOff>1140466</xdr:colOff>
      <xdr:row>12</xdr:row>
      <xdr:rowOff>151464</xdr:rowOff>
    </xdr:to>
    <xdr:pic>
      <xdr:nvPicPr>
        <xdr:cNvPr id="5" name="Grafik 4" descr="Gyathuk: Nudelsuppe mit Fleisch">
          <a:extLst>
            <a:ext uri="{FF2B5EF4-FFF2-40B4-BE49-F238E27FC236}">
              <a16:creationId xmlns:a16="http://schemas.microsoft.com/office/drawing/2014/main" id="{56A145A7-63F2-5840-8CAE-D573B1F75E3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781777" y="1494599"/>
          <a:ext cx="3435874" cy="19118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2311400</xdr:colOff>
      <xdr:row>3</xdr:row>
      <xdr:rowOff>12701</xdr:rowOff>
    </xdr:from>
    <xdr:to>
      <xdr:col>5</xdr:col>
      <xdr:colOff>1156534</xdr:colOff>
      <xdr:row>10</xdr:row>
      <xdr:rowOff>38101</xdr:rowOff>
    </xdr:to>
    <xdr:pic>
      <xdr:nvPicPr>
        <xdr:cNvPr id="5" name="Grafik 4" descr="Sinapot">
          <a:extLst>
            <a:ext uri="{FF2B5EF4-FFF2-40B4-BE49-F238E27FC236}">
              <a16:creationId xmlns:a16="http://schemas.microsoft.com/office/drawing/2014/main" id="{C805C057-2866-3A48-BE8B-DF27319B6CA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759200" y="901701"/>
          <a:ext cx="3480634" cy="195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FC9AE-6E90-614F-AAD8-9E18516332DD}">
  <sheetPr>
    <tabColor indexed="11"/>
    <pageSetUpPr fitToPage="1"/>
  </sheetPr>
  <dimension ref="A1:C15"/>
  <sheetViews>
    <sheetView topLeftCell="A14" zoomScale="112" zoomScaleNormal="100" workbookViewId="0">
      <selection activeCell="B16" sqref="B16"/>
    </sheetView>
  </sheetViews>
  <sheetFormatPr baseColWidth="10" defaultColWidth="11.5" defaultRowHeight="30" customHeight="1" x14ac:dyDescent="0.15"/>
  <cols>
    <col min="1" max="1" width="22" style="73" bestFit="1" customWidth="1"/>
    <col min="2" max="2" width="66" style="74" bestFit="1" customWidth="1"/>
    <col min="3" max="16384" width="11.5" style="72"/>
  </cols>
  <sheetData>
    <row r="1" spans="1:3" ht="169.5" customHeight="1" x14ac:dyDescent="0.15">
      <c r="A1" s="71"/>
      <c r="B1" s="139" t="s">
        <v>49</v>
      </c>
    </row>
    <row r="2" spans="1:3" ht="27.75" customHeight="1" x14ac:dyDescent="0.15"/>
    <row r="3" spans="1:3" ht="48" customHeight="1" x14ac:dyDescent="0.15">
      <c r="A3" s="75" t="s">
        <v>0</v>
      </c>
      <c r="B3" s="83">
        <v>46107</v>
      </c>
    </row>
    <row r="4" spans="1:3" ht="27.75" customHeight="1" x14ac:dyDescent="0.2">
      <c r="A4" s="75"/>
      <c r="B4" s="76"/>
    </row>
    <row r="5" spans="1:3" ht="48" customHeight="1" x14ac:dyDescent="0.15">
      <c r="A5" s="75" t="s">
        <v>1</v>
      </c>
      <c r="B5" s="81" t="s">
        <v>50</v>
      </c>
    </row>
    <row r="6" spans="1:3" ht="30" customHeight="1" x14ac:dyDescent="0.2">
      <c r="A6" s="75"/>
      <c r="B6" s="80"/>
    </row>
    <row r="7" spans="1:3" ht="48" customHeight="1" x14ac:dyDescent="0.15">
      <c r="A7" s="75" t="s">
        <v>2</v>
      </c>
      <c r="B7" s="82" t="s">
        <v>51</v>
      </c>
    </row>
    <row r="8" spans="1:3" ht="48" customHeight="1" x14ac:dyDescent="0.15">
      <c r="A8" s="106"/>
      <c r="B8" s="107"/>
    </row>
    <row r="9" spans="1:3" ht="48" customHeight="1" x14ac:dyDescent="0.15">
      <c r="A9" s="75" t="s">
        <v>3</v>
      </c>
      <c r="B9" s="81" t="s">
        <v>52</v>
      </c>
    </row>
    <row r="10" spans="1:3" ht="43" customHeight="1" x14ac:dyDescent="0.15"/>
    <row r="11" spans="1:3" ht="48" customHeight="1" x14ac:dyDescent="0.15">
      <c r="A11" s="75" t="s">
        <v>4</v>
      </c>
      <c r="B11" s="81" t="s">
        <v>48</v>
      </c>
      <c r="C11" s="84"/>
    </row>
    <row r="12" spans="1:3" s="78" customFormat="1" ht="54" customHeight="1" x14ac:dyDescent="0.2">
      <c r="A12" s="75"/>
      <c r="B12" s="76"/>
    </row>
    <row r="13" spans="1:3" ht="48" customHeight="1" x14ac:dyDescent="0.15">
      <c r="A13" s="75" t="s">
        <v>5</v>
      </c>
      <c r="B13" s="77" t="s">
        <v>6</v>
      </c>
    </row>
    <row r="14" spans="1:3" ht="30" customHeight="1" x14ac:dyDescent="0.2">
      <c r="A14" s="75"/>
      <c r="B14" s="76"/>
    </row>
    <row r="15" spans="1:3" ht="48" customHeight="1" x14ac:dyDescent="0.15">
      <c r="A15" s="75" t="s">
        <v>7</v>
      </c>
      <c r="B15" s="79">
        <v>4</v>
      </c>
    </row>
  </sheetData>
  <pageMargins left="0.78740157480314998" right="0.78740157480314998" top="0.82677165354330695" bottom="0.98425196850393704" header="0.511811023622047" footer="0.511811023622047"/>
  <pageSetup paperSize="9" scale="9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R38"/>
  <sheetViews>
    <sheetView showZeros="0" zoomScale="112" zoomScaleNormal="106" zoomScalePageLayoutView="70" workbookViewId="0">
      <selection activeCell="C18" sqref="C18"/>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11"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4" customWidth="1"/>
    <col min="13" max="13" width="12.5" bestFit="1" customWidth="1"/>
    <col min="14" max="14" width="13" customWidth="1"/>
    <col min="15" max="15" width="4.1640625" bestFit="1" customWidth="1"/>
  </cols>
  <sheetData>
    <row r="1" spans="1:18" ht="26.25" customHeight="1" x14ac:dyDescent="0.15">
      <c r="A1" s="31"/>
      <c r="B1" s="70"/>
      <c r="C1" s="70"/>
      <c r="D1" s="70"/>
      <c r="E1" s="15" t="s">
        <v>8</v>
      </c>
      <c r="F1" s="16">
        <f>Menu!B3</f>
        <v>46107</v>
      </c>
      <c r="I1" s="141" t="s">
        <v>9</v>
      </c>
      <c r="J1" s="142"/>
      <c r="M1" s="2"/>
    </row>
    <row r="2" spans="1:18" s="1" customFormat="1" ht="23.25" customHeight="1" x14ac:dyDescent="0.15">
      <c r="A2" s="21" t="str">
        <f>Menu!B5</f>
        <v>Momos: Gedämpfte Fleisch- und Gemüseteigtaschen</v>
      </c>
      <c r="B2" s="22"/>
      <c r="C2" s="22"/>
      <c r="D2" s="20"/>
      <c r="E2" s="17" t="s">
        <v>10</v>
      </c>
      <c r="F2" s="18">
        <f>Menu!B15</f>
        <v>4</v>
      </c>
      <c r="I2" s="19">
        <v>4</v>
      </c>
      <c r="J2" s="85" t="s">
        <v>11</v>
      </c>
      <c r="L2" s="146" t="s">
        <v>12</v>
      </c>
      <c r="M2" s="147"/>
      <c r="N2"/>
      <c r="O2"/>
    </row>
    <row r="3" spans="1:18" s="3" customFormat="1" ht="21" customHeight="1" x14ac:dyDescent="0.15">
      <c r="A3" s="86" t="s">
        <v>13</v>
      </c>
      <c r="B3" s="33" t="s">
        <v>14</v>
      </c>
      <c r="C3" s="87" t="s">
        <v>15</v>
      </c>
      <c r="D3" s="88" t="s">
        <v>16</v>
      </c>
      <c r="E3" s="89" t="s">
        <v>17</v>
      </c>
      <c r="F3" s="90" t="s">
        <v>18</v>
      </c>
      <c r="G3" s="2"/>
      <c r="H3" s="2"/>
      <c r="I3" s="89" t="s">
        <v>19</v>
      </c>
      <c r="J3" s="91" t="s">
        <v>20</v>
      </c>
      <c r="K3" s="2"/>
      <c r="L3" s="147"/>
      <c r="M3" s="147"/>
      <c r="N3"/>
      <c r="O3"/>
      <c r="P3" s="2"/>
      <c r="Q3" s="2"/>
      <c r="R3" s="2"/>
    </row>
    <row r="4" spans="1:18" s="1" customFormat="1" ht="21.75" customHeight="1" x14ac:dyDescent="0.15">
      <c r="A4" s="109">
        <f>ROUND(SUM(J4*$F$2),2)</f>
        <v>0</v>
      </c>
      <c r="B4" s="108"/>
      <c r="C4" s="118" t="s">
        <v>104</v>
      </c>
      <c r="D4" s="110"/>
      <c r="E4" s="129"/>
      <c r="F4" s="109"/>
      <c r="G4" s="111"/>
      <c r="H4" s="111"/>
      <c r="I4" s="109"/>
      <c r="J4" s="112">
        <f t="shared" ref="J4:J10" si="0">I4/$I$2</f>
        <v>0</v>
      </c>
      <c r="K4" s="113"/>
      <c r="L4" s="26" t="s">
        <v>23</v>
      </c>
      <c r="M4" s="26">
        <v>0.25</v>
      </c>
      <c r="N4" s="114"/>
      <c r="P4" s="114"/>
      <c r="Q4" s="26"/>
      <c r="R4" s="26"/>
    </row>
    <row r="5" spans="1:18" s="125" customFormat="1" ht="17" customHeight="1" x14ac:dyDescent="0.15">
      <c r="A5" s="119">
        <f t="shared" ref="A5:A24" si="1">ROUND(SUM(J5*$F$2),2)</f>
        <v>0.6</v>
      </c>
      <c r="B5" s="120" t="s">
        <v>23</v>
      </c>
      <c r="C5" s="117" t="s">
        <v>101</v>
      </c>
      <c r="D5" s="115"/>
      <c r="E5" s="129"/>
      <c r="F5" s="119"/>
      <c r="G5" s="121"/>
      <c r="H5" s="121"/>
      <c r="I5" s="119">
        <v>0.6</v>
      </c>
      <c r="J5" s="122">
        <f t="shared" si="0"/>
        <v>0.15</v>
      </c>
      <c r="K5" s="123"/>
      <c r="L5" s="27" t="s">
        <v>25</v>
      </c>
      <c r="M5" s="27">
        <v>1.25</v>
      </c>
      <c r="N5" s="124"/>
      <c r="P5" s="124"/>
      <c r="Q5" s="27"/>
      <c r="R5" s="27"/>
    </row>
    <row r="6" spans="1:18" s="125" customFormat="1" ht="17" customHeight="1" x14ac:dyDescent="0.15">
      <c r="A6" s="119">
        <f t="shared" si="1"/>
        <v>0.25</v>
      </c>
      <c r="B6" s="120" t="s">
        <v>25</v>
      </c>
      <c r="C6" s="117" t="s">
        <v>102</v>
      </c>
      <c r="D6" s="115"/>
      <c r="E6" s="129"/>
      <c r="F6" s="119"/>
      <c r="G6" s="121"/>
      <c r="H6" s="121"/>
      <c r="I6" s="119">
        <v>0.25</v>
      </c>
      <c r="J6" s="122">
        <f t="shared" si="0"/>
        <v>6.25E-2</v>
      </c>
      <c r="K6" s="123"/>
      <c r="L6" s="27" t="s">
        <v>24</v>
      </c>
      <c r="M6" s="27" t="s">
        <v>26</v>
      </c>
      <c r="Q6" s="27"/>
    </row>
    <row r="7" spans="1:18" s="125" customFormat="1" ht="17" customHeight="1" x14ac:dyDescent="0.15">
      <c r="A7" s="119">
        <f t="shared" si="1"/>
        <v>1</v>
      </c>
      <c r="B7" s="120" t="s">
        <v>82</v>
      </c>
      <c r="C7" s="117" t="s">
        <v>39</v>
      </c>
      <c r="D7" s="115"/>
      <c r="E7" s="129"/>
      <c r="F7" s="119"/>
      <c r="G7" s="121"/>
      <c r="H7" s="121"/>
      <c r="I7" s="119">
        <v>1</v>
      </c>
      <c r="J7" s="122">
        <f t="shared" si="0"/>
        <v>0.25</v>
      </c>
      <c r="K7" s="123"/>
      <c r="L7" s="27" t="s">
        <v>27</v>
      </c>
      <c r="M7" s="27" t="s">
        <v>28</v>
      </c>
      <c r="Q7" s="27"/>
    </row>
    <row r="8" spans="1:18" s="125" customFormat="1" ht="17" customHeight="1" x14ac:dyDescent="0.15">
      <c r="A8" s="119">
        <f t="shared" si="1"/>
        <v>0</v>
      </c>
      <c r="B8" s="120"/>
      <c r="C8" s="126" t="s">
        <v>108</v>
      </c>
      <c r="D8" s="115"/>
      <c r="E8" s="129"/>
      <c r="F8" s="119"/>
      <c r="G8" s="121"/>
      <c r="H8" s="121"/>
      <c r="I8" s="119"/>
      <c r="J8" s="122">
        <f t="shared" si="0"/>
        <v>0</v>
      </c>
      <c r="K8" s="123"/>
      <c r="L8" s="27" t="s">
        <v>29</v>
      </c>
      <c r="M8" s="27">
        <v>1</v>
      </c>
      <c r="Q8" s="27"/>
    </row>
    <row r="9" spans="1:18" s="125" customFormat="1" ht="17" customHeight="1" x14ac:dyDescent="0.15">
      <c r="A9" s="119">
        <f t="shared" si="1"/>
        <v>0.5</v>
      </c>
      <c r="B9" s="120" t="s">
        <v>23</v>
      </c>
      <c r="C9" s="117" t="s">
        <v>105</v>
      </c>
      <c r="D9" s="115"/>
      <c r="E9" s="129"/>
      <c r="F9" s="119"/>
      <c r="G9" s="121"/>
      <c r="H9" s="121"/>
      <c r="I9" s="119">
        <v>0.5</v>
      </c>
      <c r="J9" s="122">
        <f t="shared" si="0"/>
        <v>0.125</v>
      </c>
      <c r="K9" s="123"/>
      <c r="L9" s="27" t="s">
        <v>21</v>
      </c>
      <c r="M9" s="27" t="s">
        <v>30</v>
      </c>
      <c r="Q9" s="27"/>
    </row>
    <row r="10" spans="1:18" s="125" customFormat="1" ht="17" customHeight="1" x14ac:dyDescent="0.15">
      <c r="A10" s="119">
        <f t="shared" si="1"/>
        <v>1</v>
      </c>
      <c r="B10" s="120" t="s">
        <v>21</v>
      </c>
      <c r="C10" s="117" t="s">
        <v>97</v>
      </c>
      <c r="D10" s="115"/>
      <c r="E10" s="129"/>
      <c r="F10" s="119"/>
      <c r="G10" s="121"/>
      <c r="H10" s="121"/>
      <c r="I10" s="119">
        <v>1</v>
      </c>
      <c r="J10" s="122">
        <f t="shared" si="0"/>
        <v>0.25</v>
      </c>
      <c r="K10" s="123"/>
      <c r="L10" s="27" t="s">
        <v>32</v>
      </c>
      <c r="M10" s="27" t="s">
        <v>33</v>
      </c>
      <c r="Q10" s="27"/>
    </row>
    <row r="11" spans="1:18" s="125" customFormat="1" ht="17" customHeight="1" x14ac:dyDescent="0.15">
      <c r="A11" s="119">
        <f t="shared" si="1"/>
        <v>0.25</v>
      </c>
      <c r="B11" s="120" t="s">
        <v>21</v>
      </c>
      <c r="C11" s="117" t="s">
        <v>115</v>
      </c>
      <c r="D11" s="115"/>
      <c r="E11" s="129"/>
      <c r="F11" s="119"/>
      <c r="G11" s="121"/>
      <c r="H11" s="121"/>
      <c r="I11" s="119">
        <v>0.25</v>
      </c>
      <c r="J11" s="122">
        <f t="shared" ref="J11" si="2">I11/$I$2</f>
        <v>6.25E-2</v>
      </c>
      <c r="K11" s="123"/>
      <c r="L11" s="27" t="s">
        <v>34</v>
      </c>
      <c r="Q11" s="27"/>
    </row>
    <row r="12" spans="1:18" s="125" customFormat="1" ht="17" customHeight="1" x14ac:dyDescent="0.15">
      <c r="A12" s="119">
        <f t="shared" si="1"/>
        <v>1</v>
      </c>
      <c r="B12" s="120" t="s">
        <v>21</v>
      </c>
      <c r="C12" s="117" t="s">
        <v>106</v>
      </c>
      <c r="D12" s="115"/>
      <c r="E12" s="129"/>
      <c r="F12" s="119"/>
      <c r="G12" s="121"/>
      <c r="H12" s="121"/>
      <c r="I12" s="119">
        <v>1</v>
      </c>
      <c r="J12" s="122">
        <f t="shared" ref="J12:J19" si="3">I12/$I$2</f>
        <v>0.25</v>
      </c>
      <c r="K12" s="123"/>
      <c r="L12" s="127"/>
      <c r="M12" s="128"/>
      <c r="Q12" s="27"/>
    </row>
    <row r="13" spans="1:18" s="125" customFormat="1" ht="17" customHeight="1" x14ac:dyDescent="0.15">
      <c r="A13" s="119">
        <f t="shared" si="1"/>
        <v>1</v>
      </c>
      <c r="B13" s="120" t="s">
        <v>21</v>
      </c>
      <c r="C13" s="117" t="s">
        <v>98</v>
      </c>
      <c r="D13" s="115"/>
      <c r="E13" s="129"/>
      <c r="F13" s="119">
        <f t="shared" ref="F13:F24" si="4">SUM(E13*A13)</f>
        <v>0</v>
      </c>
      <c r="G13" s="121"/>
      <c r="H13" s="121"/>
      <c r="I13" s="119">
        <v>1</v>
      </c>
      <c r="J13" s="122">
        <f t="shared" si="3"/>
        <v>0.25</v>
      </c>
      <c r="K13" s="123"/>
      <c r="L13" s="127"/>
      <c r="Q13" s="27"/>
    </row>
    <row r="14" spans="1:18" s="125" customFormat="1" ht="17" customHeight="1" x14ac:dyDescent="0.15">
      <c r="A14" s="119">
        <f t="shared" si="1"/>
        <v>1</v>
      </c>
      <c r="B14" s="120" t="s">
        <v>24</v>
      </c>
      <c r="C14" s="117" t="s">
        <v>99</v>
      </c>
      <c r="D14" s="115"/>
      <c r="E14" s="129"/>
      <c r="F14" s="119">
        <f t="shared" si="4"/>
        <v>0</v>
      </c>
      <c r="G14" s="121"/>
      <c r="H14" s="121"/>
      <c r="I14" s="119">
        <v>1</v>
      </c>
      <c r="J14" s="122">
        <f t="shared" si="3"/>
        <v>0.25</v>
      </c>
      <c r="K14" s="123"/>
      <c r="L14" s="127"/>
      <c r="Q14" s="27"/>
    </row>
    <row r="15" spans="1:18" s="125" customFormat="1" ht="17" customHeight="1" x14ac:dyDescent="0.15">
      <c r="A15" s="119">
        <f t="shared" si="1"/>
        <v>3</v>
      </c>
      <c r="B15" s="120" t="s">
        <v>24</v>
      </c>
      <c r="C15" s="117" t="s">
        <v>100</v>
      </c>
      <c r="D15" s="115"/>
      <c r="E15" s="129"/>
      <c r="F15" s="119">
        <f t="shared" si="4"/>
        <v>0</v>
      </c>
      <c r="G15" s="121"/>
      <c r="H15" s="121"/>
      <c r="I15" s="119">
        <v>3</v>
      </c>
      <c r="J15" s="122">
        <f t="shared" si="3"/>
        <v>0.75</v>
      </c>
      <c r="K15" s="123"/>
      <c r="L15" s="127"/>
      <c r="Q15" s="27"/>
    </row>
    <row r="16" spans="1:18" s="125" customFormat="1" ht="17" customHeight="1" x14ac:dyDescent="0.15">
      <c r="A16" s="119">
        <f t="shared" si="1"/>
        <v>1</v>
      </c>
      <c r="B16" s="120" t="s">
        <v>21</v>
      </c>
      <c r="C16" s="117" t="s">
        <v>110</v>
      </c>
      <c r="D16" s="115"/>
      <c r="E16" s="129"/>
      <c r="F16" s="119">
        <f t="shared" si="4"/>
        <v>0</v>
      </c>
      <c r="G16" s="121"/>
      <c r="H16" s="121"/>
      <c r="I16" s="119">
        <v>1</v>
      </c>
      <c r="J16" s="122">
        <f t="shared" si="3"/>
        <v>0.25</v>
      </c>
      <c r="K16" s="123"/>
      <c r="L16" s="127"/>
    </row>
    <row r="17" spans="1:12" s="125" customFormat="1" ht="17" customHeight="1" x14ac:dyDescent="0.15">
      <c r="A17" s="119"/>
      <c r="B17" s="120"/>
      <c r="C17" s="117" t="s">
        <v>109</v>
      </c>
      <c r="D17" s="115"/>
      <c r="E17" s="129"/>
      <c r="F17" s="119"/>
      <c r="G17" s="121"/>
      <c r="H17" s="121"/>
      <c r="I17" s="119"/>
      <c r="J17" s="122"/>
      <c r="K17" s="123"/>
      <c r="L17" s="127"/>
    </row>
    <row r="18" spans="1:12" s="125" customFormat="1" ht="17" customHeight="1" x14ac:dyDescent="0.15">
      <c r="A18" s="119"/>
      <c r="B18" s="120"/>
      <c r="C18" s="130" t="s">
        <v>107</v>
      </c>
      <c r="D18" s="115"/>
      <c r="E18" s="129"/>
      <c r="F18" s="119"/>
      <c r="G18" s="121"/>
      <c r="H18" s="121"/>
      <c r="I18" s="119"/>
      <c r="J18" s="122"/>
      <c r="K18" s="123"/>
      <c r="L18" s="127"/>
    </row>
    <row r="19" spans="1:12" s="125" customFormat="1" ht="17" customHeight="1" x14ac:dyDescent="0.15">
      <c r="A19" s="119">
        <f t="shared" si="1"/>
        <v>1</v>
      </c>
      <c r="B19" s="120" t="s">
        <v>24</v>
      </c>
      <c r="C19" s="131" t="s">
        <v>120</v>
      </c>
      <c r="D19" s="115"/>
      <c r="E19" s="129"/>
      <c r="F19" s="119">
        <f t="shared" si="4"/>
        <v>0</v>
      </c>
      <c r="G19" s="121"/>
      <c r="H19" s="121"/>
      <c r="I19" s="119">
        <v>1</v>
      </c>
      <c r="J19" s="122">
        <f t="shared" si="3"/>
        <v>0.25</v>
      </c>
      <c r="K19" s="123"/>
      <c r="L19" s="127"/>
    </row>
    <row r="20" spans="1:12" s="125" customFormat="1" ht="17" customHeight="1" x14ac:dyDescent="0.15">
      <c r="A20" s="119">
        <f t="shared" si="1"/>
        <v>1</v>
      </c>
      <c r="B20" s="120" t="s">
        <v>29</v>
      </c>
      <c r="C20" s="131" t="s">
        <v>89</v>
      </c>
      <c r="D20" s="115"/>
      <c r="E20" s="129"/>
      <c r="F20" s="119">
        <f t="shared" si="4"/>
        <v>0</v>
      </c>
      <c r="G20" s="121"/>
      <c r="H20" s="121"/>
      <c r="I20" s="119">
        <v>1</v>
      </c>
      <c r="J20" s="122">
        <f t="shared" ref="J20:J26" si="5">I20/$I$2</f>
        <v>0.25</v>
      </c>
      <c r="L20" s="127"/>
    </row>
    <row r="21" spans="1:12" s="125" customFormat="1" ht="17" customHeight="1" x14ac:dyDescent="0.15">
      <c r="A21" s="119">
        <f t="shared" si="1"/>
        <v>1</v>
      </c>
      <c r="B21" s="120" t="s">
        <v>21</v>
      </c>
      <c r="C21" s="131" t="s">
        <v>90</v>
      </c>
      <c r="D21" s="115"/>
      <c r="E21" s="129"/>
      <c r="F21" s="119">
        <f t="shared" si="4"/>
        <v>0</v>
      </c>
      <c r="G21" s="121"/>
      <c r="H21" s="121"/>
      <c r="I21" s="119">
        <v>1</v>
      </c>
      <c r="J21" s="122">
        <f t="shared" si="5"/>
        <v>0.25</v>
      </c>
      <c r="L21" s="127"/>
    </row>
    <row r="22" spans="1:12" s="125" customFormat="1" ht="17" customHeight="1" x14ac:dyDescent="0.15">
      <c r="A22" s="119">
        <f t="shared" si="1"/>
        <v>1</v>
      </c>
      <c r="B22" s="120" t="s">
        <v>21</v>
      </c>
      <c r="C22" s="131" t="s">
        <v>91</v>
      </c>
      <c r="D22" s="115"/>
      <c r="E22" s="129"/>
      <c r="F22" s="119">
        <f t="shared" si="4"/>
        <v>0</v>
      </c>
      <c r="G22" s="121"/>
      <c r="H22" s="121"/>
      <c r="I22" s="119">
        <v>1</v>
      </c>
      <c r="J22" s="122">
        <f t="shared" si="5"/>
        <v>0.25</v>
      </c>
      <c r="L22" s="127"/>
    </row>
    <row r="23" spans="1:12" s="125" customFormat="1" ht="17" customHeight="1" x14ac:dyDescent="0.15">
      <c r="A23" s="119">
        <f t="shared" si="1"/>
        <v>0.5</v>
      </c>
      <c r="B23" s="120" t="s">
        <v>27</v>
      </c>
      <c r="C23" s="131" t="s">
        <v>92</v>
      </c>
      <c r="D23" s="115"/>
      <c r="E23" s="129"/>
      <c r="F23" s="119">
        <f t="shared" si="4"/>
        <v>0</v>
      </c>
      <c r="G23" s="121"/>
      <c r="H23" s="121"/>
      <c r="I23" s="119">
        <v>0.5</v>
      </c>
      <c r="J23" s="122">
        <f t="shared" si="5"/>
        <v>0.125</v>
      </c>
      <c r="L23" s="127"/>
    </row>
    <row r="24" spans="1:12" s="125" customFormat="1" ht="17" customHeight="1" x14ac:dyDescent="0.15">
      <c r="A24" s="119">
        <f t="shared" si="1"/>
        <v>1</v>
      </c>
      <c r="B24" s="120" t="s">
        <v>88</v>
      </c>
      <c r="C24" s="131" t="s">
        <v>119</v>
      </c>
      <c r="D24" s="115"/>
      <c r="E24" s="129"/>
      <c r="F24" s="119">
        <f t="shared" si="4"/>
        <v>0</v>
      </c>
      <c r="G24" s="121"/>
      <c r="H24" s="121"/>
      <c r="I24" s="119">
        <v>1</v>
      </c>
      <c r="J24" s="122">
        <f t="shared" si="5"/>
        <v>0.25</v>
      </c>
      <c r="L24" s="127"/>
    </row>
    <row r="25" spans="1:12" s="125" customFormat="1" ht="17" customHeight="1" x14ac:dyDescent="0.15">
      <c r="A25" s="119">
        <f>ROUND(SUM(J25*$F$2),2)</f>
        <v>0.5</v>
      </c>
      <c r="B25" s="120" t="s">
        <v>27</v>
      </c>
      <c r="C25" s="131" t="s">
        <v>39</v>
      </c>
      <c r="D25" s="115"/>
      <c r="E25" s="129"/>
      <c r="F25" s="119">
        <f>SUM(E25*A25)</f>
        <v>0</v>
      </c>
      <c r="G25" s="121"/>
      <c r="H25" s="121"/>
      <c r="I25" s="119">
        <v>0.5</v>
      </c>
      <c r="J25" s="122">
        <f t="shared" si="5"/>
        <v>0.125</v>
      </c>
      <c r="L25" s="127"/>
    </row>
    <row r="26" spans="1:12" s="125" customFormat="1" ht="17" customHeight="1" x14ac:dyDescent="0.15">
      <c r="A26" s="119">
        <f>ROUND(SUM(J26*$F$2),2)</f>
        <v>0.5</v>
      </c>
      <c r="B26" s="132" t="s">
        <v>29</v>
      </c>
      <c r="C26" s="131" t="s">
        <v>93</v>
      </c>
      <c r="D26" s="133"/>
      <c r="E26" s="134"/>
      <c r="F26" s="135"/>
      <c r="G26" s="136"/>
      <c r="H26" s="136"/>
      <c r="I26" s="135">
        <v>0.5</v>
      </c>
      <c r="J26" s="122">
        <f t="shared" si="5"/>
        <v>0.125</v>
      </c>
      <c r="K26" s="137"/>
      <c r="L26" s="127"/>
    </row>
    <row r="27" spans="1:12" ht="22.5" customHeight="1" x14ac:dyDescent="0.15">
      <c r="A27" s="38" t="s">
        <v>37</v>
      </c>
      <c r="B27" s="39"/>
      <c r="C27" s="39"/>
      <c r="D27" s="40" t="s">
        <v>38</v>
      </c>
      <c r="E27" s="40"/>
      <c r="F27" s="41"/>
      <c r="L27" s="14"/>
    </row>
    <row r="28" spans="1:12" ht="42" customHeight="1" x14ac:dyDescent="0.15">
      <c r="A28" s="143" t="s">
        <v>53</v>
      </c>
      <c r="B28" s="151"/>
      <c r="C28" s="151"/>
      <c r="D28" s="151"/>
      <c r="E28" s="151"/>
      <c r="F28" s="152"/>
    </row>
    <row r="29" spans="1:12" ht="18" customHeight="1" x14ac:dyDescent="0.15">
      <c r="A29" s="143"/>
      <c r="B29" s="151"/>
      <c r="C29" s="151"/>
      <c r="D29" s="151"/>
      <c r="E29" s="151"/>
      <c r="F29" s="152"/>
    </row>
    <row r="30" spans="1:12" ht="188" customHeight="1" x14ac:dyDescent="0.15">
      <c r="A30" s="143" t="s">
        <v>103</v>
      </c>
      <c r="B30" s="144"/>
      <c r="C30" s="144"/>
      <c r="D30" s="144"/>
      <c r="E30" s="144"/>
      <c r="F30" s="145"/>
    </row>
    <row r="31" spans="1:12" ht="59" customHeight="1" x14ac:dyDescent="0.15">
      <c r="A31" s="148" t="s">
        <v>111</v>
      </c>
      <c r="B31" s="149"/>
      <c r="C31" s="149"/>
      <c r="D31" s="149"/>
      <c r="E31" s="149"/>
      <c r="F31" s="150"/>
      <c r="I31" s="2"/>
    </row>
    <row r="32" spans="1:12" x14ac:dyDescent="0.15">
      <c r="E32"/>
    </row>
    <row r="33" spans="5:12" x14ac:dyDescent="0.15">
      <c r="E33"/>
    </row>
    <row r="34" spans="5:12" x14ac:dyDescent="0.15">
      <c r="E34"/>
    </row>
    <row r="35" spans="5:12" x14ac:dyDescent="0.15">
      <c r="E35"/>
    </row>
    <row r="37" spans="5:12" ht="14" x14ac:dyDescent="0.15">
      <c r="E37"/>
      <c r="L37" s="28"/>
    </row>
    <row r="38" spans="5:12" ht="14" x14ac:dyDescent="0.15">
      <c r="E38"/>
      <c r="L38" s="28"/>
    </row>
  </sheetData>
  <mergeCells count="5">
    <mergeCell ref="I1:J1"/>
    <mergeCell ref="A30:F30"/>
    <mergeCell ref="L2:M3"/>
    <mergeCell ref="A31:F31"/>
    <mergeCell ref="A28:F29"/>
  </mergeCells>
  <phoneticPr fontId="0" type="noConversion"/>
  <pageMargins left="0.63" right="0.3" top="0.39370078740157483" bottom="0.35714285714285715" header="0.23622047244094491" footer="0.19685039370078741"/>
  <pageSetup paperSize="9" scale="92" fitToHeight="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pageSetUpPr fitToPage="1"/>
  </sheetPr>
  <dimension ref="A1:R37"/>
  <sheetViews>
    <sheetView showZeros="0" tabSelected="1" zoomScale="135" zoomScaleNormal="100" workbookViewId="0">
      <selection activeCell="C4" sqref="C4"/>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11"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4" customWidth="1"/>
    <col min="13" max="13" width="12.5" bestFit="1" customWidth="1"/>
    <col min="14" max="14" width="13" customWidth="1"/>
    <col min="15" max="15" width="4.1640625" bestFit="1" customWidth="1"/>
  </cols>
  <sheetData>
    <row r="1" spans="1:18" ht="26.25" customHeight="1" x14ac:dyDescent="0.15">
      <c r="A1" s="31"/>
      <c r="B1" s="70"/>
      <c r="C1" s="70"/>
      <c r="D1" s="70"/>
      <c r="E1" s="15" t="s">
        <v>8</v>
      </c>
      <c r="F1" s="16">
        <f>Menu!B3</f>
        <v>46107</v>
      </c>
      <c r="I1" s="141" t="s">
        <v>9</v>
      </c>
      <c r="J1" s="142"/>
      <c r="M1" s="2"/>
    </row>
    <row r="2" spans="1:18" s="1" customFormat="1" ht="23.25" customHeight="1" x14ac:dyDescent="0.15">
      <c r="A2" s="21" t="str">
        <f>Menu!B7</f>
        <v>Gyathuk: Nudelsuppe mit Fleisch</v>
      </c>
      <c r="B2" s="22"/>
      <c r="C2" s="22"/>
      <c r="D2" s="20"/>
      <c r="E2" s="17" t="s">
        <v>10</v>
      </c>
      <c r="F2" s="18">
        <f>Menu!B15</f>
        <v>4</v>
      </c>
      <c r="I2" s="19">
        <v>2</v>
      </c>
      <c r="J2" s="85" t="s">
        <v>11</v>
      </c>
      <c r="L2" s="146" t="s">
        <v>12</v>
      </c>
      <c r="M2" s="147"/>
      <c r="N2"/>
      <c r="O2"/>
    </row>
    <row r="3" spans="1:18" s="3" customFormat="1" ht="21" customHeight="1" x14ac:dyDescent="0.15">
      <c r="A3" s="86" t="s">
        <v>13</v>
      </c>
      <c r="B3" s="33" t="s">
        <v>14</v>
      </c>
      <c r="C3" s="87" t="s">
        <v>15</v>
      </c>
      <c r="D3" s="85" t="s">
        <v>16</v>
      </c>
      <c r="E3" s="89" t="s">
        <v>17</v>
      </c>
      <c r="F3" s="90" t="s">
        <v>18</v>
      </c>
      <c r="G3" s="2"/>
      <c r="H3" s="2"/>
      <c r="I3" s="89" t="s">
        <v>19</v>
      </c>
      <c r="J3" s="91" t="s">
        <v>20</v>
      </c>
      <c r="K3" s="2"/>
      <c r="L3" s="147"/>
      <c r="M3" s="147"/>
      <c r="N3"/>
      <c r="O3"/>
      <c r="P3" s="2"/>
      <c r="Q3" s="2"/>
      <c r="R3" s="2"/>
    </row>
    <row r="4" spans="1:18" ht="21.75" customHeight="1" x14ac:dyDescent="0.2">
      <c r="A4" s="92">
        <f>ROUND(SUM(J4*$F$2),2)</f>
        <v>0.4</v>
      </c>
      <c r="B4" s="23" t="s">
        <v>23</v>
      </c>
      <c r="C4" s="30" t="s">
        <v>55</v>
      </c>
      <c r="D4" s="140" t="s">
        <v>118</v>
      </c>
      <c r="E4" s="30"/>
      <c r="F4" s="92">
        <f t="shared" ref="F4:F19" si="0">SUM(E4*A4)</f>
        <v>0</v>
      </c>
      <c r="I4" s="94">
        <v>0.2</v>
      </c>
      <c r="J4" s="65">
        <f t="shared" ref="J4:J13" si="1">I4/$I$2</f>
        <v>0.1</v>
      </c>
      <c r="K4" s="5"/>
      <c r="L4" s="26" t="s">
        <v>23</v>
      </c>
      <c r="M4" s="26">
        <v>0.25</v>
      </c>
      <c r="N4" s="25"/>
      <c r="P4" s="25"/>
      <c r="Q4" s="26"/>
      <c r="R4" s="26"/>
    </row>
    <row r="5" spans="1:18" ht="21.75" customHeight="1" x14ac:dyDescent="0.2">
      <c r="A5" s="95">
        <f t="shared" ref="A5:A20" si="2">ROUND(SUM(J5*$F$2),2)</f>
        <v>0.3</v>
      </c>
      <c r="B5" s="24" t="s">
        <v>23</v>
      </c>
      <c r="C5" s="30" t="s">
        <v>56</v>
      </c>
      <c r="D5" s="35"/>
      <c r="E5" s="30"/>
      <c r="F5" s="95">
        <f t="shared" si="0"/>
        <v>0</v>
      </c>
      <c r="I5" s="97">
        <v>0.15</v>
      </c>
      <c r="J5" s="66">
        <f t="shared" si="1"/>
        <v>7.4999999999999997E-2</v>
      </c>
      <c r="K5" s="5"/>
      <c r="L5" s="26" t="s">
        <v>25</v>
      </c>
      <c r="M5" s="26">
        <v>1.25</v>
      </c>
      <c r="N5" s="25"/>
      <c r="P5" s="25"/>
      <c r="Q5" s="26"/>
      <c r="R5" s="26"/>
    </row>
    <row r="6" spans="1:18" ht="21.75" customHeight="1" x14ac:dyDescent="0.2">
      <c r="A6" s="95">
        <f t="shared" si="2"/>
        <v>4</v>
      </c>
      <c r="B6" s="24" t="s">
        <v>21</v>
      </c>
      <c r="C6" s="30" t="s">
        <v>57</v>
      </c>
      <c r="D6" s="35"/>
      <c r="E6" s="30"/>
      <c r="F6" s="95">
        <f t="shared" si="0"/>
        <v>0</v>
      </c>
      <c r="I6" s="97">
        <v>2</v>
      </c>
      <c r="J6" s="66">
        <f t="shared" si="1"/>
        <v>1</v>
      </c>
      <c r="K6" s="5"/>
      <c r="L6" s="26" t="s">
        <v>24</v>
      </c>
      <c r="M6" s="26" t="s">
        <v>26</v>
      </c>
      <c r="N6" s="25"/>
      <c r="P6" s="25"/>
      <c r="Q6" s="26"/>
      <c r="R6" s="26"/>
    </row>
    <row r="7" spans="1:18" ht="21.75" customHeight="1" x14ac:dyDescent="0.15">
      <c r="A7" s="95">
        <f t="shared" si="2"/>
        <v>2</v>
      </c>
      <c r="B7" s="24" t="s">
        <v>21</v>
      </c>
      <c r="C7" s="30" t="s">
        <v>22</v>
      </c>
      <c r="D7" s="35"/>
      <c r="E7" s="30"/>
      <c r="F7" s="95">
        <f t="shared" si="0"/>
        <v>0</v>
      </c>
      <c r="I7" s="97">
        <v>1</v>
      </c>
      <c r="J7" s="66">
        <f t="shared" si="1"/>
        <v>0.5</v>
      </c>
      <c r="K7" s="5"/>
      <c r="L7" s="26" t="s">
        <v>27</v>
      </c>
      <c r="M7" s="26" t="s">
        <v>28</v>
      </c>
      <c r="Q7" s="26"/>
    </row>
    <row r="8" spans="1:18" ht="21.75" customHeight="1" x14ac:dyDescent="0.15">
      <c r="A8" s="95">
        <f t="shared" si="2"/>
        <v>4</v>
      </c>
      <c r="B8" s="24" t="s">
        <v>21</v>
      </c>
      <c r="C8" s="30" t="s">
        <v>31</v>
      </c>
      <c r="D8" s="35"/>
      <c r="E8" s="30"/>
      <c r="F8" s="95">
        <f t="shared" si="0"/>
        <v>0</v>
      </c>
      <c r="I8" s="97">
        <v>2</v>
      </c>
      <c r="J8" s="66">
        <f t="shared" si="1"/>
        <v>1</v>
      </c>
      <c r="K8" s="5"/>
      <c r="L8" s="26" t="s">
        <v>29</v>
      </c>
      <c r="M8" s="26">
        <v>1</v>
      </c>
      <c r="Q8" s="26"/>
    </row>
    <row r="9" spans="1:18" ht="21.75" customHeight="1" x14ac:dyDescent="0.15">
      <c r="A9" s="95">
        <f t="shared" si="2"/>
        <v>2</v>
      </c>
      <c r="B9" s="24" t="s">
        <v>21</v>
      </c>
      <c r="C9" s="30" t="s">
        <v>61</v>
      </c>
      <c r="D9" s="35"/>
      <c r="E9" s="30"/>
      <c r="F9" s="95">
        <f t="shared" si="0"/>
        <v>0</v>
      </c>
      <c r="I9" s="97">
        <v>1</v>
      </c>
      <c r="J9" s="66">
        <f t="shared" si="1"/>
        <v>0.5</v>
      </c>
      <c r="K9" s="5"/>
      <c r="L9" s="26" t="s">
        <v>21</v>
      </c>
      <c r="M9" s="26" t="s">
        <v>30</v>
      </c>
      <c r="Q9" s="26"/>
    </row>
    <row r="10" spans="1:18" ht="21.75" customHeight="1" x14ac:dyDescent="0.15">
      <c r="A10" s="95">
        <f t="shared" si="2"/>
        <v>1</v>
      </c>
      <c r="B10" s="24" t="s">
        <v>24</v>
      </c>
      <c r="C10" s="30" t="s">
        <v>94</v>
      </c>
      <c r="D10" s="35"/>
      <c r="E10" s="30"/>
      <c r="F10" s="95">
        <f t="shared" si="0"/>
        <v>0</v>
      </c>
      <c r="I10" s="97">
        <v>0.5</v>
      </c>
      <c r="J10" s="66">
        <f t="shared" si="1"/>
        <v>0.25</v>
      </c>
      <c r="K10" s="5"/>
      <c r="L10" s="26" t="s">
        <v>32</v>
      </c>
      <c r="M10" s="26" t="s">
        <v>33</v>
      </c>
      <c r="Q10" s="26"/>
    </row>
    <row r="11" spans="1:18" ht="21.75" customHeight="1" x14ac:dyDescent="0.15">
      <c r="A11" s="95">
        <f t="shared" si="2"/>
        <v>0.5</v>
      </c>
      <c r="B11" s="24" t="s">
        <v>29</v>
      </c>
      <c r="C11" s="30" t="s">
        <v>58</v>
      </c>
      <c r="D11" s="35"/>
      <c r="E11" s="30"/>
      <c r="F11" s="95">
        <f t="shared" si="0"/>
        <v>0</v>
      </c>
      <c r="I11" s="97">
        <v>0.25</v>
      </c>
      <c r="J11" s="66">
        <f t="shared" si="1"/>
        <v>0.125</v>
      </c>
      <c r="K11" s="5"/>
      <c r="L11" s="27" t="s">
        <v>34</v>
      </c>
      <c r="Q11" s="26"/>
    </row>
    <row r="12" spans="1:18" ht="21.75" customHeight="1" x14ac:dyDescent="0.15">
      <c r="A12" s="95">
        <f t="shared" si="2"/>
        <v>2</v>
      </c>
      <c r="B12" s="24" t="s">
        <v>24</v>
      </c>
      <c r="C12" s="30" t="s">
        <v>59</v>
      </c>
      <c r="D12" s="35"/>
      <c r="E12" s="30"/>
      <c r="F12" s="95">
        <f t="shared" si="0"/>
        <v>0</v>
      </c>
      <c r="I12" s="97">
        <v>1</v>
      </c>
      <c r="J12" s="66">
        <f t="shared" si="1"/>
        <v>0.5</v>
      </c>
      <c r="K12" s="5"/>
      <c r="M12" s="2"/>
      <c r="Q12" s="26"/>
    </row>
    <row r="13" spans="1:18" ht="21.75" customHeight="1" x14ac:dyDescent="0.15">
      <c r="A13" s="95">
        <f t="shared" si="2"/>
        <v>4</v>
      </c>
      <c r="B13" s="24" t="s">
        <v>96</v>
      </c>
      <c r="C13" s="30" t="s">
        <v>62</v>
      </c>
      <c r="D13" s="35"/>
      <c r="E13" s="30"/>
      <c r="F13" s="95">
        <f t="shared" si="0"/>
        <v>0</v>
      </c>
      <c r="I13" s="97">
        <v>2</v>
      </c>
      <c r="J13" s="66">
        <f t="shared" si="1"/>
        <v>1</v>
      </c>
      <c r="K13" s="5"/>
      <c r="M13" s="2"/>
      <c r="Q13" s="26"/>
    </row>
    <row r="14" spans="1:18" ht="21.75" customHeight="1" x14ac:dyDescent="0.15">
      <c r="A14" s="95">
        <f t="shared" si="2"/>
        <v>1</v>
      </c>
      <c r="B14" s="24" t="s">
        <v>54</v>
      </c>
      <c r="C14" s="30" t="s">
        <v>39</v>
      </c>
      <c r="D14" s="35" t="s">
        <v>60</v>
      </c>
      <c r="E14" s="30"/>
      <c r="F14" s="95">
        <f t="shared" si="0"/>
        <v>0</v>
      </c>
      <c r="I14" s="97">
        <v>0.5</v>
      </c>
      <c r="J14" s="66">
        <f t="shared" ref="J14:J15" si="3">I14/$I$2</f>
        <v>0.25</v>
      </c>
      <c r="K14" s="5"/>
      <c r="Q14" s="26"/>
    </row>
    <row r="15" spans="1:18" ht="21.75" customHeight="1" x14ac:dyDescent="0.15">
      <c r="A15" s="95">
        <f t="shared" si="2"/>
        <v>1</v>
      </c>
      <c r="B15" s="24" t="s">
        <v>54</v>
      </c>
      <c r="C15" s="30" t="s">
        <v>40</v>
      </c>
      <c r="D15" s="35" t="s">
        <v>60</v>
      </c>
      <c r="E15" s="30"/>
      <c r="F15" s="98"/>
      <c r="I15" s="97">
        <v>0.5</v>
      </c>
      <c r="J15" s="66">
        <f t="shared" si="3"/>
        <v>0.25</v>
      </c>
      <c r="K15" s="5"/>
    </row>
    <row r="16" spans="1:18" ht="21.75" customHeight="1" x14ac:dyDescent="0.15">
      <c r="A16" s="95">
        <f t="shared" si="2"/>
        <v>0.5</v>
      </c>
      <c r="B16" s="24" t="s">
        <v>54</v>
      </c>
      <c r="C16" s="30" t="s">
        <v>63</v>
      </c>
      <c r="D16" s="35" t="s">
        <v>60</v>
      </c>
      <c r="E16" s="30"/>
      <c r="F16" s="98"/>
      <c r="I16" s="97">
        <v>0.25</v>
      </c>
      <c r="J16" s="66">
        <f t="shared" ref="J16:J20" si="4">I16/$I$2</f>
        <v>0.125</v>
      </c>
      <c r="K16" s="5"/>
    </row>
    <row r="17" spans="1:12" ht="21.75" customHeight="1" x14ac:dyDescent="0.15">
      <c r="A17" s="95">
        <f t="shared" si="2"/>
        <v>0</v>
      </c>
      <c r="B17" s="24"/>
      <c r="C17" s="30"/>
      <c r="D17" s="35"/>
      <c r="E17" s="96"/>
      <c r="F17" s="98"/>
      <c r="I17" s="97"/>
      <c r="J17" s="66">
        <f t="shared" si="4"/>
        <v>0</v>
      </c>
      <c r="K17" s="5"/>
    </row>
    <row r="18" spans="1:12" ht="27" customHeight="1" x14ac:dyDescent="0.15">
      <c r="A18" s="95">
        <f t="shared" si="2"/>
        <v>0</v>
      </c>
      <c r="B18" s="24"/>
      <c r="C18" s="30" t="s">
        <v>71</v>
      </c>
      <c r="D18" s="35"/>
      <c r="E18" s="96"/>
      <c r="F18" s="98"/>
      <c r="I18" s="97"/>
      <c r="J18" s="66">
        <f t="shared" si="4"/>
        <v>0</v>
      </c>
      <c r="K18" s="5"/>
    </row>
    <row r="19" spans="1:12" ht="21.75" customHeight="1" x14ac:dyDescent="0.15">
      <c r="A19" s="95">
        <f t="shared" si="2"/>
        <v>0</v>
      </c>
      <c r="B19" s="24"/>
      <c r="C19" s="30"/>
      <c r="D19" s="35"/>
      <c r="E19" s="96"/>
      <c r="F19" s="98">
        <f t="shared" si="0"/>
        <v>0</v>
      </c>
      <c r="I19" s="97"/>
      <c r="J19" s="66">
        <f t="shared" si="4"/>
        <v>0</v>
      </c>
    </row>
    <row r="20" spans="1:12" ht="21.75" customHeight="1" x14ac:dyDescent="0.15">
      <c r="A20" s="95">
        <f t="shared" si="2"/>
        <v>0</v>
      </c>
      <c r="B20" s="32"/>
      <c r="C20" s="34"/>
      <c r="D20" s="36"/>
      <c r="E20" s="96"/>
      <c r="F20" s="99">
        <f>SUM(E20*A20)</f>
        <v>0</v>
      </c>
      <c r="I20" s="100"/>
      <c r="J20" s="67">
        <f t="shared" si="4"/>
        <v>0</v>
      </c>
    </row>
    <row r="21" spans="1:12" ht="22.5" customHeight="1" x14ac:dyDescent="0.15">
      <c r="A21" s="38" t="s">
        <v>37</v>
      </c>
      <c r="B21" s="39"/>
      <c r="C21" s="39"/>
      <c r="D21" s="40" t="s">
        <v>38</v>
      </c>
      <c r="E21" s="40"/>
      <c r="F21" s="41"/>
      <c r="L21" s="14"/>
    </row>
    <row r="22" spans="1:12" ht="31.5" customHeight="1" x14ac:dyDescent="0.15">
      <c r="A22" s="159" t="s">
        <v>64</v>
      </c>
      <c r="B22" s="160"/>
      <c r="C22" s="160"/>
      <c r="D22" s="160"/>
      <c r="E22" s="160"/>
      <c r="F22" s="161"/>
    </row>
    <row r="23" spans="1:12" ht="31.5" customHeight="1" x14ac:dyDescent="0.15">
      <c r="A23" s="162" t="s">
        <v>65</v>
      </c>
      <c r="B23" s="163"/>
      <c r="C23" s="163"/>
      <c r="D23" s="163"/>
      <c r="E23" s="163"/>
      <c r="F23" s="164"/>
    </row>
    <row r="24" spans="1:12" ht="31.5" customHeight="1" x14ac:dyDescent="0.15">
      <c r="A24" s="153" t="s">
        <v>95</v>
      </c>
      <c r="B24" s="154"/>
      <c r="C24" s="154"/>
      <c r="D24" s="154"/>
      <c r="E24" s="154"/>
      <c r="F24" s="155"/>
    </row>
    <row r="25" spans="1:12" ht="31.5" customHeight="1" x14ac:dyDescent="0.15">
      <c r="A25" s="153" t="s">
        <v>66</v>
      </c>
      <c r="B25" s="154"/>
      <c r="C25" s="154"/>
      <c r="D25" s="154"/>
      <c r="E25" s="154"/>
      <c r="F25" s="155"/>
    </row>
    <row r="26" spans="1:12" ht="31.5" customHeight="1" x14ac:dyDescent="0.15">
      <c r="A26" s="153" t="s">
        <v>70</v>
      </c>
      <c r="B26" s="154"/>
      <c r="C26" s="154"/>
      <c r="D26" s="154"/>
      <c r="E26" s="154"/>
      <c r="F26" s="155"/>
    </row>
    <row r="27" spans="1:12" ht="31.5" customHeight="1" x14ac:dyDescent="0.15">
      <c r="A27" s="153" t="s">
        <v>67</v>
      </c>
      <c r="B27" s="154"/>
      <c r="C27" s="154"/>
      <c r="D27" s="154"/>
      <c r="E27" s="154"/>
      <c r="F27" s="155"/>
    </row>
    <row r="28" spans="1:12" ht="31.5" customHeight="1" x14ac:dyDescent="0.15">
      <c r="A28" s="153" t="s">
        <v>68</v>
      </c>
      <c r="B28" s="154"/>
      <c r="C28" s="154"/>
      <c r="D28" s="154"/>
      <c r="E28" s="154"/>
      <c r="F28" s="155"/>
    </row>
    <row r="29" spans="1:12" ht="31.5" customHeight="1" x14ac:dyDescent="0.15">
      <c r="A29" s="156" t="s">
        <v>69</v>
      </c>
      <c r="B29" s="157"/>
      <c r="C29" s="157"/>
      <c r="D29" s="157"/>
      <c r="E29" s="157"/>
      <c r="F29" s="158"/>
    </row>
    <row r="30" spans="1:12" ht="30" customHeight="1" x14ac:dyDescent="0.15">
      <c r="A30" s="148"/>
      <c r="B30" s="149"/>
      <c r="C30" s="149"/>
      <c r="D30" s="149"/>
      <c r="E30" s="149"/>
      <c r="F30" s="150"/>
      <c r="L30"/>
    </row>
    <row r="31" spans="1:12" x14ac:dyDescent="0.15">
      <c r="E31"/>
    </row>
    <row r="32" spans="1:12" x14ac:dyDescent="0.15">
      <c r="E32"/>
    </row>
    <row r="33" spans="5:12" x14ac:dyDescent="0.15">
      <c r="E33"/>
    </row>
    <row r="34" spans="5:12" x14ac:dyDescent="0.15">
      <c r="E34"/>
    </row>
    <row r="36" spans="5:12" ht="14" x14ac:dyDescent="0.15">
      <c r="E36"/>
      <c r="L36" s="28"/>
    </row>
    <row r="37" spans="5:12" ht="14" x14ac:dyDescent="0.15">
      <c r="E37"/>
      <c r="L37" s="28"/>
    </row>
  </sheetData>
  <mergeCells count="11">
    <mergeCell ref="A30:F30"/>
    <mergeCell ref="I1:J1"/>
    <mergeCell ref="L2:M3"/>
    <mergeCell ref="A27:F27"/>
    <mergeCell ref="A28:F28"/>
    <mergeCell ref="A29:F29"/>
    <mergeCell ref="A26:F26"/>
    <mergeCell ref="A22:F22"/>
    <mergeCell ref="A23:F23"/>
    <mergeCell ref="A24:F24"/>
    <mergeCell ref="A25:F25"/>
  </mergeCells>
  <phoneticPr fontId="0" type="noConversion"/>
  <pageMargins left="0.63" right="0.3" top="0.39370078740157483" bottom="0.34375" header="0.23622047244094491" footer="0.19685039370078741"/>
  <pageSetup paperSize="9" scale="92"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pageSetUpPr fitToPage="1"/>
  </sheetPr>
  <dimension ref="A1:R32"/>
  <sheetViews>
    <sheetView showZeros="0" topLeftCell="A15" zoomScaleNormal="100" workbookViewId="0">
      <selection activeCell="L20" sqref="L20"/>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11"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4" customWidth="1"/>
    <col min="13" max="13" width="12.5" bestFit="1" customWidth="1"/>
    <col min="14" max="14" width="13" customWidth="1"/>
    <col min="15" max="15" width="4.1640625" bestFit="1" customWidth="1"/>
  </cols>
  <sheetData>
    <row r="1" spans="1:18" ht="26.25" customHeight="1" x14ac:dyDescent="0.15">
      <c r="A1" s="31"/>
      <c r="B1" s="70"/>
      <c r="C1" s="70"/>
      <c r="D1" s="70"/>
      <c r="E1" s="15" t="s">
        <v>8</v>
      </c>
      <c r="F1" s="16">
        <f>Menu!B3</f>
        <v>46107</v>
      </c>
      <c r="I1" s="141" t="s">
        <v>9</v>
      </c>
      <c r="J1" s="142"/>
      <c r="M1" s="2"/>
    </row>
    <row r="2" spans="1:18" s="1" customFormat="1" ht="23.25" customHeight="1" x14ac:dyDescent="0.15">
      <c r="A2" s="21" t="str">
        <f>Menu!B9</f>
        <v>Sinapot</v>
      </c>
      <c r="B2" s="22"/>
      <c r="C2" s="22"/>
      <c r="D2" s="20"/>
      <c r="E2" s="17" t="s">
        <v>10</v>
      </c>
      <c r="F2" s="18">
        <f>Menu!B15</f>
        <v>4</v>
      </c>
      <c r="I2" s="19">
        <v>4</v>
      </c>
      <c r="J2" s="85" t="s">
        <v>11</v>
      </c>
      <c r="L2" s="146" t="s">
        <v>12</v>
      </c>
      <c r="M2" s="147"/>
      <c r="N2"/>
      <c r="O2"/>
    </row>
    <row r="3" spans="1:18" s="3" customFormat="1" ht="21" customHeight="1" x14ac:dyDescent="0.15">
      <c r="A3" s="86" t="s">
        <v>13</v>
      </c>
      <c r="B3" s="33" t="s">
        <v>14</v>
      </c>
      <c r="C3" s="87" t="s">
        <v>41</v>
      </c>
      <c r="D3" s="89" t="s">
        <v>16</v>
      </c>
      <c r="E3" s="89" t="s">
        <v>17</v>
      </c>
      <c r="F3" s="90" t="s">
        <v>18</v>
      </c>
      <c r="G3" s="2"/>
      <c r="H3" s="2"/>
      <c r="I3" s="89" t="s">
        <v>19</v>
      </c>
      <c r="J3" s="91" t="s">
        <v>20</v>
      </c>
      <c r="K3" s="2"/>
      <c r="L3" s="147"/>
      <c r="M3" s="147"/>
      <c r="N3"/>
      <c r="O3"/>
      <c r="P3" s="2"/>
      <c r="Q3" s="2"/>
      <c r="R3" s="2"/>
    </row>
    <row r="4" spans="1:18" ht="21.75" customHeight="1" x14ac:dyDescent="0.2">
      <c r="A4" s="92">
        <f>ROUND(SUM(J4*$F$2),2)</f>
        <v>0.25</v>
      </c>
      <c r="B4" s="23" t="s">
        <v>23</v>
      </c>
      <c r="C4" s="29" t="s">
        <v>72</v>
      </c>
      <c r="D4" s="116"/>
      <c r="E4" s="93"/>
      <c r="F4" s="92"/>
      <c r="I4" s="92">
        <v>0.25</v>
      </c>
      <c r="J4" s="65">
        <f>I4/$I$2</f>
        <v>6.25E-2</v>
      </c>
      <c r="K4" s="5"/>
      <c r="L4" s="26" t="s">
        <v>23</v>
      </c>
      <c r="M4" s="26">
        <v>0.25</v>
      </c>
      <c r="N4" s="25"/>
      <c r="P4" s="25"/>
      <c r="Q4" s="26"/>
      <c r="R4" s="26"/>
    </row>
    <row r="5" spans="1:18" ht="21.75" customHeight="1" x14ac:dyDescent="0.2">
      <c r="A5" s="95">
        <f>ROUND(SUM(J5*$F$2),2)</f>
        <v>1</v>
      </c>
      <c r="B5" s="24" t="s">
        <v>27</v>
      </c>
      <c r="C5" s="30" t="s">
        <v>122</v>
      </c>
      <c r="D5" s="116"/>
      <c r="E5" s="96"/>
      <c r="F5" s="95"/>
      <c r="I5" s="95">
        <v>1</v>
      </c>
      <c r="J5" s="66">
        <f t="shared" ref="J5:J12" si="0">I5/$I$2</f>
        <v>0.25</v>
      </c>
      <c r="K5" s="5"/>
      <c r="L5" s="26" t="s">
        <v>25</v>
      </c>
      <c r="M5" s="26">
        <v>1.25</v>
      </c>
      <c r="N5" s="25"/>
      <c r="P5" s="25"/>
      <c r="Q5" s="26"/>
      <c r="R5" s="26"/>
    </row>
    <row r="6" spans="1:18" ht="26" customHeight="1" x14ac:dyDescent="0.2">
      <c r="A6" s="95">
        <f t="shared" ref="A6:A11" si="1">ROUND(SUM(J6*$F$2),2)</f>
        <v>2</v>
      </c>
      <c r="B6" s="24" t="s">
        <v>21</v>
      </c>
      <c r="C6" s="30" t="s">
        <v>36</v>
      </c>
      <c r="D6" s="116"/>
      <c r="E6" s="96"/>
      <c r="F6" s="95"/>
      <c r="I6" s="95">
        <v>2</v>
      </c>
      <c r="J6" s="66">
        <f t="shared" si="0"/>
        <v>0.5</v>
      </c>
      <c r="K6" s="5"/>
      <c r="L6" s="26" t="s">
        <v>24</v>
      </c>
      <c r="M6" s="26" t="s">
        <v>26</v>
      </c>
      <c r="N6" s="25"/>
      <c r="P6" s="25"/>
      <c r="Q6" s="26"/>
      <c r="R6" s="26"/>
    </row>
    <row r="7" spans="1:18" ht="21.75" customHeight="1" x14ac:dyDescent="0.15">
      <c r="A7" s="95">
        <f t="shared" si="1"/>
        <v>0.3</v>
      </c>
      <c r="B7" s="24" t="s">
        <v>25</v>
      </c>
      <c r="C7" s="30" t="s">
        <v>35</v>
      </c>
      <c r="D7" s="116"/>
      <c r="E7" s="96"/>
      <c r="F7" s="95"/>
      <c r="I7" s="95">
        <v>0.3</v>
      </c>
      <c r="J7" s="66">
        <f t="shared" si="0"/>
        <v>7.4999999999999997E-2</v>
      </c>
      <c r="K7" s="5"/>
      <c r="L7" s="26" t="s">
        <v>43</v>
      </c>
      <c r="M7" s="26" t="s">
        <v>28</v>
      </c>
      <c r="Q7" s="26"/>
    </row>
    <row r="8" spans="1:18" ht="21.75" customHeight="1" x14ac:dyDescent="0.15">
      <c r="A8" s="95">
        <f t="shared" si="1"/>
        <v>1</v>
      </c>
      <c r="B8" s="24" t="s">
        <v>21</v>
      </c>
      <c r="C8" s="30" t="s">
        <v>87</v>
      </c>
      <c r="D8" s="116"/>
      <c r="E8" s="96"/>
      <c r="F8" s="95"/>
      <c r="I8" s="95">
        <v>1</v>
      </c>
      <c r="J8" s="66">
        <f t="shared" si="0"/>
        <v>0.25</v>
      </c>
      <c r="K8" s="5"/>
      <c r="L8" s="26" t="s">
        <v>29</v>
      </c>
      <c r="M8" s="26">
        <v>1</v>
      </c>
      <c r="Q8" s="26"/>
    </row>
    <row r="9" spans="1:18" ht="21.75" customHeight="1" x14ac:dyDescent="0.15">
      <c r="A9" s="95">
        <f t="shared" si="1"/>
        <v>2</v>
      </c>
      <c r="B9" s="24" t="s">
        <v>24</v>
      </c>
      <c r="C9" s="30" t="s">
        <v>42</v>
      </c>
      <c r="D9" s="116"/>
      <c r="E9" s="96"/>
      <c r="F9" s="95"/>
      <c r="I9" s="95">
        <v>2</v>
      </c>
      <c r="J9" s="66">
        <f t="shared" si="0"/>
        <v>0.5</v>
      </c>
      <c r="K9" s="5"/>
      <c r="L9" s="26" t="s">
        <v>21</v>
      </c>
      <c r="M9" s="26" t="s">
        <v>30</v>
      </c>
      <c r="Q9" s="26"/>
    </row>
    <row r="10" spans="1:18" ht="21.75" customHeight="1" x14ac:dyDescent="0.15">
      <c r="A10" s="95">
        <f t="shared" si="1"/>
        <v>1</v>
      </c>
      <c r="B10" s="24" t="s">
        <v>27</v>
      </c>
      <c r="C10" s="30" t="s">
        <v>39</v>
      </c>
      <c r="D10" s="116"/>
      <c r="E10" s="96"/>
      <c r="F10" s="95"/>
      <c r="I10" s="95">
        <v>1</v>
      </c>
      <c r="J10" s="66">
        <f t="shared" si="0"/>
        <v>0.25</v>
      </c>
      <c r="K10" s="5"/>
      <c r="L10" s="26" t="s">
        <v>32</v>
      </c>
      <c r="M10" s="26" t="s">
        <v>33</v>
      </c>
      <c r="Q10" s="26"/>
    </row>
    <row r="11" spans="1:18" ht="21.75" customHeight="1" x14ac:dyDescent="0.15">
      <c r="A11" s="95">
        <f t="shared" si="1"/>
        <v>0</v>
      </c>
      <c r="B11" s="24" t="s">
        <v>21</v>
      </c>
      <c r="C11" s="30" t="s">
        <v>73</v>
      </c>
      <c r="D11" s="117" t="s">
        <v>81</v>
      </c>
      <c r="E11" s="96"/>
      <c r="F11" s="95">
        <f t="shared" ref="F11:F18" si="2">SUM(E11*A11)</f>
        <v>0</v>
      </c>
      <c r="I11" s="95"/>
      <c r="J11" s="66">
        <f t="shared" si="0"/>
        <v>0</v>
      </c>
      <c r="K11" s="5"/>
      <c r="L11" s="27" t="s">
        <v>34</v>
      </c>
      <c r="Q11" s="26"/>
    </row>
    <row r="12" spans="1:18" ht="21.75" customHeight="1" x14ac:dyDescent="0.15">
      <c r="A12" s="95">
        <f t="shared" ref="A12:A18" si="3">ROUND(SUM(J12*$F$2),2)</f>
        <v>1</v>
      </c>
      <c r="B12" s="24" t="s">
        <v>82</v>
      </c>
      <c r="C12" s="30" t="s">
        <v>80</v>
      </c>
      <c r="D12" s="35" t="s">
        <v>113</v>
      </c>
      <c r="E12" s="96"/>
      <c r="F12" s="95">
        <f t="shared" si="2"/>
        <v>0</v>
      </c>
      <c r="I12" s="95">
        <v>1</v>
      </c>
      <c r="J12" s="66">
        <f t="shared" si="0"/>
        <v>0.25</v>
      </c>
      <c r="K12" s="5"/>
      <c r="M12" s="2"/>
      <c r="Q12" s="26"/>
    </row>
    <row r="13" spans="1:18" ht="21.75" customHeight="1" x14ac:dyDescent="0.15">
      <c r="A13" s="95">
        <f t="shared" si="3"/>
        <v>1</v>
      </c>
      <c r="B13" s="24" t="s">
        <v>114</v>
      </c>
      <c r="C13" s="30" t="s">
        <v>78</v>
      </c>
      <c r="D13" s="35" t="s">
        <v>83</v>
      </c>
      <c r="E13" s="96"/>
      <c r="F13" s="95">
        <f t="shared" si="2"/>
        <v>0</v>
      </c>
      <c r="I13" s="95">
        <v>1</v>
      </c>
      <c r="J13" s="66">
        <f t="shared" ref="J13:J18" si="4">I13/$I$2</f>
        <v>0.25</v>
      </c>
      <c r="K13" s="5"/>
      <c r="Q13" s="26"/>
    </row>
    <row r="14" spans="1:18" ht="21.75" customHeight="1" x14ac:dyDescent="0.15">
      <c r="A14" s="95">
        <f t="shared" si="3"/>
        <v>0.1</v>
      </c>
      <c r="B14" s="24" t="s">
        <v>23</v>
      </c>
      <c r="C14" s="30" t="s">
        <v>79</v>
      </c>
      <c r="D14" s="35" t="s">
        <v>85</v>
      </c>
      <c r="E14" s="96"/>
      <c r="F14" s="95">
        <f t="shared" si="2"/>
        <v>0</v>
      </c>
      <c r="I14" s="95">
        <v>0.1</v>
      </c>
      <c r="J14" s="66">
        <f t="shared" si="4"/>
        <v>2.5000000000000001E-2</v>
      </c>
      <c r="K14" s="5"/>
    </row>
    <row r="15" spans="1:18" ht="21.75" customHeight="1" x14ac:dyDescent="0.15">
      <c r="A15" s="98">
        <f t="shared" si="3"/>
        <v>0.25</v>
      </c>
      <c r="B15" s="24" t="s">
        <v>86</v>
      </c>
      <c r="C15" s="30" t="s">
        <v>112</v>
      </c>
      <c r="D15" s="35"/>
      <c r="E15" s="96"/>
      <c r="F15" s="98">
        <f t="shared" si="2"/>
        <v>0</v>
      </c>
      <c r="I15" s="95">
        <v>0.25</v>
      </c>
      <c r="J15" s="66">
        <f t="shared" si="4"/>
        <v>6.25E-2</v>
      </c>
      <c r="K15" s="5"/>
    </row>
    <row r="16" spans="1:18" ht="30" customHeight="1" x14ac:dyDescent="0.15">
      <c r="A16" s="98">
        <f t="shared" si="3"/>
        <v>0</v>
      </c>
      <c r="B16" s="24"/>
      <c r="C16" s="30"/>
      <c r="D16" s="35"/>
      <c r="E16" s="96"/>
      <c r="F16" s="98">
        <f t="shared" si="2"/>
        <v>0</v>
      </c>
      <c r="I16" s="95"/>
      <c r="J16" s="66">
        <f t="shared" si="4"/>
        <v>0</v>
      </c>
      <c r="K16" s="5"/>
    </row>
    <row r="17" spans="1:12" ht="21.75" customHeight="1" x14ac:dyDescent="0.15">
      <c r="A17" s="98">
        <f t="shared" si="3"/>
        <v>0</v>
      </c>
      <c r="B17" s="24"/>
      <c r="C17" s="30"/>
      <c r="D17" s="35"/>
      <c r="E17" s="96"/>
      <c r="F17" s="98">
        <f t="shared" si="2"/>
        <v>0</v>
      </c>
      <c r="I17" s="95"/>
      <c r="J17" s="66">
        <f t="shared" si="4"/>
        <v>0</v>
      </c>
    </row>
    <row r="18" spans="1:12" ht="21.75" customHeight="1" x14ac:dyDescent="0.15">
      <c r="A18" s="98">
        <f t="shared" si="3"/>
        <v>0</v>
      </c>
      <c r="B18" s="101"/>
      <c r="C18" s="102"/>
      <c r="D18" s="103"/>
      <c r="E18" s="104"/>
      <c r="F18" s="98">
        <f t="shared" si="2"/>
        <v>0</v>
      </c>
      <c r="I18" s="95"/>
      <c r="J18" s="67">
        <f t="shared" si="4"/>
        <v>0</v>
      </c>
    </row>
    <row r="19" spans="1:12" ht="22.5" customHeight="1" x14ac:dyDescent="0.15">
      <c r="A19" s="38" t="s">
        <v>37</v>
      </c>
      <c r="B19" s="39"/>
      <c r="C19" s="39"/>
      <c r="D19" s="40" t="s">
        <v>38</v>
      </c>
      <c r="E19" s="40"/>
      <c r="F19" s="41"/>
      <c r="L19" s="14"/>
    </row>
    <row r="20" spans="1:12" ht="64" customHeight="1" x14ac:dyDescent="0.15">
      <c r="A20" s="165" t="s">
        <v>77</v>
      </c>
      <c r="B20" s="166"/>
      <c r="C20" s="166"/>
      <c r="D20" s="166"/>
      <c r="E20" s="166"/>
      <c r="F20" s="167"/>
    </row>
    <row r="21" spans="1:12" ht="37" customHeight="1" x14ac:dyDescent="0.15">
      <c r="A21" s="165" t="s">
        <v>123</v>
      </c>
      <c r="B21" s="166"/>
      <c r="C21" s="166"/>
      <c r="D21" s="166"/>
      <c r="E21" s="166"/>
      <c r="F21" s="167"/>
    </row>
    <row r="22" spans="1:12" ht="46" customHeight="1" x14ac:dyDescent="0.15">
      <c r="A22" s="165" t="s">
        <v>74</v>
      </c>
      <c r="B22" s="166"/>
      <c r="C22" s="166"/>
      <c r="D22" s="166"/>
      <c r="E22" s="166"/>
      <c r="F22" s="167"/>
    </row>
    <row r="23" spans="1:12" ht="60" customHeight="1" x14ac:dyDescent="0.15">
      <c r="A23" s="165" t="s">
        <v>75</v>
      </c>
      <c r="B23" s="166"/>
      <c r="C23" s="166"/>
      <c r="D23" s="166"/>
      <c r="E23" s="166"/>
      <c r="F23" s="167"/>
    </row>
    <row r="24" spans="1:12" ht="48.75" customHeight="1" x14ac:dyDescent="0.15">
      <c r="A24" s="168" t="s">
        <v>76</v>
      </c>
      <c r="B24" s="169"/>
      <c r="C24" s="169"/>
      <c r="D24" s="169"/>
      <c r="E24" s="169"/>
      <c r="F24" s="170"/>
    </row>
    <row r="25" spans="1:12" ht="23" customHeight="1" x14ac:dyDescent="0.15">
      <c r="A25" s="148" t="s">
        <v>84</v>
      </c>
      <c r="B25" s="149"/>
      <c r="C25" s="149"/>
      <c r="D25" s="149"/>
      <c r="E25" s="149"/>
      <c r="F25" s="150"/>
    </row>
    <row r="26" spans="1:12" x14ac:dyDescent="0.15">
      <c r="E26"/>
    </row>
    <row r="27" spans="1:12" x14ac:dyDescent="0.15">
      <c r="E27"/>
    </row>
    <row r="28" spans="1:12" x14ac:dyDescent="0.15">
      <c r="E28"/>
    </row>
    <row r="29" spans="1:12" x14ac:dyDescent="0.15">
      <c r="E29"/>
    </row>
    <row r="31" spans="1:12" ht="14" x14ac:dyDescent="0.15">
      <c r="E31"/>
      <c r="L31" s="28"/>
    </row>
    <row r="32" spans="1:12" ht="14" x14ac:dyDescent="0.15">
      <c r="E32"/>
      <c r="L32" s="28"/>
    </row>
  </sheetData>
  <mergeCells count="8">
    <mergeCell ref="A25:F25"/>
    <mergeCell ref="A23:F23"/>
    <mergeCell ref="A24:F24"/>
    <mergeCell ref="I1:J1"/>
    <mergeCell ref="L2:M3"/>
    <mergeCell ref="A20:F20"/>
    <mergeCell ref="A21:F21"/>
    <mergeCell ref="A22:F22"/>
  </mergeCells>
  <phoneticPr fontId="0" type="noConversion"/>
  <pageMargins left="0.63" right="0.3" top="0.39370078740157483" bottom="0.43307086614173229" header="0.23622047244094491" footer="0.19685039370078741"/>
  <pageSetup paperSize="9" scale="9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57"/>
  <sheetViews>
    <sheetView showZeros="0" zoomScale="150" zoomScaleNormal="100" zoomScaleSheetLayoutView="100" workbookViewId="0">
      <selection activeCell="J44" sqref="J44"/>
    </sheetView>
  </sheetViews>
  <sheetFormatPr baseColWidth="10" defaultColWidth="9.1640625" defaultRowHeight="11.25" customHeight="1" x14ac:dyDescent="0.15"/>
  <cols>
    <col min="1" max="1" width="8.33203125" style="5" customWidth="1"/>
    <col min="2" max="2" width="8.6640625" style="5" customWidth="1"/>
    <col min="3" max="3" width="32" style="5" customWidth="1"/>
    <col min="4" max="4" width="23.5" style="5" customWidth="1"/>
    <col min="5" max="5" width="7.33203125" style="10" bestFit="1" customWidth="1"/>
    <col min="6" max="8" width="5.5" style="5" customWidth="1"/>
    <col min="9" max="16384" width="9.1640625" style="5"/>
  </cols>
  <sheetData>
    <row r="1" spans="1:12" ht="16.5" customHeight="1" x14ac:dyDescent="0.15">
      <c r="A1" s="37" t="s">
        <v>44</v>
      </c>
      <c r="B1" s="13"/>
      <c r="C1" s="12" t="s">
        <v>45</v>
      </c>
      <c r="D1" s="42">
        <f>Dessert!F1</f>
        <v>46107</v>
      </c>
      <c r="E1" s="9" t="s">
        <v>46</v>
      </c>
    </row>
    <row r="2" spans="1:12" ht="16.5" customHeight="1" x14ac:dyDescent="0.15">
      <c r="A2" s="6" t="s">
        <v>13</v>
      </c>
      <c r="B2" s="7" t="s">
        <v>14</v>
      </c>
      <c r="C2" s="8" t="s">
        <v>47</v>
      </c>
      <c r="D2" s="105" t="s">
        <v>121</v>
      </c>
      <c r="E2" s="5"/>
    </row>
    <row r="3" spans="1:12" s="48" customFormat="1" ht="14.25" customHeight="1" x14ac:dyDescent="0.15">
      <c r="A3" s="43" t="str">
        <f>Vorspeise!A2</f>
        <v>Momos: Gedämpfte Fleisch- und Gemüseteigtaschen</v>
      </c>
      <c r="B3" s="44"/>
      <c r="C3" s="45"/>
      <c r="D3" s="46" t="s">
        <v>16</v>
      </c>
      <c r="E3" s="47"/>
      <c r="G3" s="49"/>
      <c r="H3" s="50"/>
      <c r="I3" s="50"/>
      <c r="J3" s="50"/>
      <c r="K3" s="50"/>
      <c r="L3" s="50"/>
    </row>
    <row r="4" spans="1:12" s="48" customFormat="1" ht="14.25" customHeight="1" x14ac:dyDescent="0.15">
      <c r="A4" s="68">
        <f>SUM(Vorspeise!A4)</f>
        <v>0</v>
      </c>
      <c r="B4" s="51">
        <f>Vorspeise!B4</f>
        <v>0</v>
      </c>
      <c r="C4" s="138" t="str">
        <f>Vorspeise!C4</f>
        <v>Für den Teig</v>
      </c>
      <c r="D4" s="52">
        <f>Vorspeise!D4</f>
        <v>0</v>
      </c>
      <c r="E4" s="54"/>
      <c r="G4" s="50"/>
      <c r="H4" s="50"/>
      <c r="I4" s="50"/>
      <c r="J4" s="50"/>
      <c r="K4" s="50"/>
      <c r="L4" s="50"/>
    </row>
    <row r="5" spans="1:12" s="48" customFormat="1" ht="14.25" customHeight="1" x14ac:dyDescent="0.15">
      <c r="A5" s="68">
        <f>SUM(Vorspeise!A5)</f>
        <v>0.6</v>
      </c>
      <c r="B5" s="51" t="str">
        <f>Vorspeise!B5</f>
        <v>Kg</v>
      </c>
      <c r="C5" s="52" t="str">
        <f>Vorspeise!C5</f>
        <v>Mehl </v>
      </c>
      <c r="D5" s="52">
        <f>Vorspeise!D5</f>
        <v>0</v>
      </c>
      <c r="E5" s="58"/>
      <c r="G5" s="50"/>
      <c r="H5" s="50"/>
      <c r="I5" s="50"/>
      <c r="J5" s="50"/>
      <c r="K5" s="50"/>
      <c r="L5" s="50"/>
    </row>
    <row r="6" spans="1:12" s="48" customFormat="1" ht="14.25" customHeight="1" x14ac:dyDescent="0.15">
      <c r="A6" s="68">
        <f>SUM(Vorspeise!A6)</f>
        <v>0.25</v>
      </c>
      <c r="B6" s="51" t="str">
        <f>Vorspeise!B6</f>
        <v>Lt</v>
      </c>
      <c r="C6" s="52" t="str">
        <f>Vorspeise!C6</f>
        <v>Wasser, lauwarmes</v>
      </c>
      <c r="D6" s="52">
        <f>Vorspeise!D6</f>
        <v>0</v>
      </c>
      <c r="E6" s="58"/>
      <c r="G6" s="50"/>
      <c r="H6" s="50"/>
      <c r="I6" s="50"/>
      <c r="J6" s="50"/>
      <c r="K6" s="50"/>
      <c r="L6" s="50"/>
    </row>
    <row r="7" spans="1:12" s="48" customFormat="1" ht="14.25" customHeight="1" x14ac:dyDescent="0.15">
      <c r="A7" s="68">
        <f>SUM(Vorspeise!A7)</f>
        <v>1</v>
      </c>
      <c r="B7" s="51" t="str">
        <f>Vorspeise!B7</f>
        <v>Tl</v>
      </c>
      <c r="C7" s="52" t="str">
        <f>Vorspeise!C7</f>
        <v>Salz</v>
      </c>
      <c r="D7" s="52">
        <f>Vorspeise!D7</f>
        <v>0</v>
      </c>
      <c r="E7" s="58"/>
      <c r="G7" s="50"/>
      <c r="H7" s="50"/>
      <c r="I7" s="50"/>
      <c r="J7" s="50"/>
      <c r="K7" s="50"/>
      <c r="L7" s="50"/>
    </row>
    <row r="8" spans="1:12" s="48" customFormat="1" ht="14.25" customHeight="1" x14ac:dyDescent="0.15">
      <c r="A8" s="68">
        <f>SUM(Vorspeise!A8)</f>
        <v>0</v>
      </c>
      <c r="B8" s="51">
        <f>Vorspeise!B8</f>
        <v>0</v>
      </c>
      <c r="C8" s="138" t="str">
        <f>Vorspeise!C8</f>
        <v>Füllung</v>
      </c>
      <c r="D8" s="52">
        <f>Vorspeise!D8</f>
        <v>0</v>
      </c>
      <c r="E8" s="58"/>
      <c r="G8" s="50"/>
      <c r="H8" s="50"/>
      <c r="I8" s="50"/>
      <c r="J8" s="50"/>
      <c r="K8" s="50"/>
      <c r="L8" s="50"/>
    </row>
    <row r="9" spans="1:12" s="48" customFormat="1" ht="14.25" customHeight="1" x14ac:dyDescent="0.15">
      <c r="A9" s="68">
        <f>SUM(Vorspeise!A9)</f>
        <v>0.5</v>
      </c>
      <c r="B9" s="51" t="str">
        <f>Vorspeise!B9</f>
        <v>Kg</v>
      </c>
      <c r="C9" s="52" t="str">
        <f>Vorspeise!C9</f>
        <v xml:space="preserve">Rindfleisch, gehacktes </v>
      </c>
      <c r="D9" s="52">
        <f>Vorspeise!D9</f>
        <v>0</v>
      </c>
      <c r="E9" s="58"/>
      <c r="G9" s="50"/>
      <c r="H9" s="50"/>
      <c r="I9" s="50"/>
      <c r="J9" s="50"/>
      <c r="K9" s="50"/>
      <c r="L9" s="50"/>
    </row>
    <row r="10" spans="1:12" s="48" customFormat="1" ht="14.25" customHeight="1" x14ac:dyDescent="0.15">
      <c r="A10" s="68">
        <f>SUM(Vorspeise!A10)</f>
        <v>1</v>
      </c>
      <c r="B10" s="51" t="str">
        <f>Vorspeise!B10</f>
        <v>Stk</v>
      </c>
      <c r="C10" s="52" t="str">
        <f>Vorspeise!C10</f>
        <v>Zwiebel(n) </v>
      </c>
      <c r="D10" s="52">
        <f>Vorspeise!D10</f>
        <v>0</v>
      </c>
      <c r="E10" s="58"/>
      <c r="G10" s="50"/>
      <c r="H10" s="50"/>
      <c r="I10" s="50"/>
      <c r="J10" s="50"/>
      <c r="K10" s="50"/>
      <c r="L10" s="50"/>
    </row>
    <row r="11" spans="1:12" s="48" customFormat="1" ht="14.25" customHeight="1" x14ac:dyDescent="0.15">
      <c r="A11" s="68">
        <f>SUM(Vorspeise!A11)</f>
        <v>0.25</v>
      </c>
      <c r="B11" s="51" t="str">
        <f>Vorspeise!B11</f>
        <v>Stk</v>
      </c>
      <c r="C11" s="52" t="str">
        <f>Vorspeise!C11</f>
        <v>Weißkohl / China-kohl</v>
      </c>
      <c r="D11" s="52">
        <f>Vorspeise!D11</f>
        <v>0</v>
      </c>
      <c r="E11" s="58"/>
      <c r="G11" s="50"/>
      <c r="H11" s="50"/>
      <c r="I11" s="50"/>
      <c r="J11" s="50"/>
      <c r="K11" s="50"/>
      <c r="L11" s="50"/>
    </row>
    <row r="12" spans="1:12" s="48" customFormat="1" ht="14.25" customHeight="1" x14ac:dyDescent="0.15">
      <c r="A12" s="68">
        <f>SUM(Vorspeise!A12)</f>
        <v>1</v>
      </c>
      <c r="B12" s="51" t="str">
        <f>Vorspeise!B12</f>
        <v>Stk</v>
      </c>
      <c r="C12" s="52" t="str">
        <f>Vorspeise!C12</f>
        <v>Staudensellerie Stange</v>
      </c>
      <c r="D12" s="52">
        <f>Vorspeise!D12</f>
        <v>0</v>
      </c>
      <c r="E12" s="58"/>
      <c r="G12" s="50"/>
      <c r="H12" s="50"/>
      <c r="I12" s="50"/>
      <c r="J12" s="50"/>
      <c r="K12" s="50"/>
      <c r="L12" s="50"/>
    </row>
    <row r="13" spans="1:12" s="48" customFormat="1" ht="14.25" customHeight="1" x14ac:dyDescent="0.15">
      <c r="A13" s="68">
        <f>SUM(Vorspeise!A13)</f>
        <v>1</v>
      </c>
      <c r="B13" s="51" t="str">
        <f>Vorspeise!B13</f>
        <v>Stk</v>
      </c>
      <c r="C13" s="52" t="str">
        <f>Vorspeise!C13</f>
        <v>Knoblauch </v>
      </c>
      <c r="D13" s="52">
        <f>Vorspeise!D13</f>
        <v>0</v>
      </c>
      <c r="E13" s="58"/>
      <c r="G13" s="50"/>
      <c r="H13" s="50"/>
      <c r="I13" s="50"/>
      <c r="J13" s="50"/>
      <c r="K13" s="50"/>
      <c r="L13" s="50"/>
    </row>
    <row r="14" spans="1:12" s="48" customFormat="1" ht="14.25" customHeight="1" x14ac:dyDescent="0.15">
      <c r="A14" s="68">
        <f>SUM(Vorspeise!A14)</f>
        <v>1</v>
      </c>
      <c r="B14" s="51" t="str">
        <f>Vorspeise!B14</f>
        <v>EL</v>
      </c>
      <c r="C14" s="52" t="str">
        <f>Vorspeise!C14</f>
        <v>Brühe, instant</v>
      </c>
      <c r="D14" s="52">
        <f>Vorspeise!D14</f>
        <v>0</v>
      </c>
      <c r="E14" s="58"/>
      <c r="G14" s="50"/>
      <c r="H14" s="50"/>
      <c r="I14" s="50"/>
      <c r="J14" s="50"/>
      <c r="K14" s="50"/>
      <c r="L14" s="50"/>
    </row>
    <row r="15" spans="1:12" s="48" customFormat="1" ht="14.25" customHeight="1" x14ac:dyDescent="0.15">
      <c r="A15" s="68">
        <f>SUM(Vorspeise!A15)</f>
        <v>3</v>
      </c>
      <c r="B15" s="51" t="str">
        <f>Vorspeise!B15</f>
        <v>EL</v>
      </c>
      <c r="C15" s="52" t="str">
        <f>Vorspeise!C15</f>
        <v>Öl </v>
      </c>
      <c r="D15" s="52">
        <f>Vorspeise!D15</f>
        <v>0</v>
      </c>
      <c r="E15" s="58"/>
      <c r="G15" s="50"/>
      <c r="H15" s="50"/>
      <c r="I15" s="50"/>
      <c r="J15" s="50"/>
      <c r="K15" s="50"/>
      <c r="L15" s="50"/>
    </row>
    <row r="16" spans="1:12" s="48" customFormat="1" ht="14.25" customHeight="1" x14ac:dyDescent="0.15">
      <c r="A16" s="68">
        <f>SUM(Vorspeise!A16)</f>
        <v>1</v>
      </c>
      <c r="B16" s="51" t="str">
        <f>Vorspeise!B16</f>
        <v>Stk</v>
      </c>
      <c r="C16" s="52" t="str">
        <f>Vorspeise!C16</f>
        <v xml:space="preserve">Ingwer gerieben 1-2 cm </v>
      </c>
      <c r="D16" s="52">
        <f>Vorspeise!D16</f>
        <v>0</v>
      </c>
      <c r="E16" s="58"/>
      <c r="G16" s="50"/>
      <c r="H16" s="50"/>
      <c r="I16" s="50"/>
      <c r="J16" s="50"/>
      <c r="K16" s="50"/>
      <c r="L16" s="50"/>
    </row>
    <row r="17" spans="1:12" s="48" customFormat="1" ht="14.25" customHeight="1" x14ac:dyDescent="0.15">
      <c r="A17" s="68">
        <f>SUM(Vorspeise!A17)</f>
        <v>0</v>
      </c>
      <c r="B17" s="51">
        <f>Vorspeise!B17</f>
        <v>0</v>
      </c>
      <c r="C17" s="52" t="str">
        <f>Vorspeise!C17</f>
        <v xml:space="preserve">Soja sauce, Pfeffer, Salz </v>
      </c>
      <c r="D17" s="52">
        <f>Vorspeise!D19</f>
        <v>0</v>
      </c>
      <c r="E17" s="58"/>
      <c r="G17" s="50"/>
      <c r="H17" s="50"/>
      <c r="I17" s="50"/>
      <c r="J17" s="50"/>
      <c r="K17" s="50"/>
      <c r="L17" s="50"/>
    </row>
    <row r="18" spans="1:12" s="48" customFormat="1" ht="14.25" customHeight="1" x14ac:dyDescent="0.15">
      <c r="A18" s="68">
        <f>SUM(Vorspeise!A18)</f>
        <v>0</v>
      </c>
      <c r="B18" s="51">
        <f>Vorspeise!B18</f>
        <v>0</v>
      </c>
      <c r="C18" s="138" t="str">
        <f>Vorspeise!C18</f>
        <v>Für die Sauce</v>
      </c>
      <c r="D18" s="52">
        <f>Vorspeise!D20</f>
        <v>0</v>
      </c>
      <c r="E18" s="58"/>
      <c r="G18" s="50"/>
      <c r="H18" s="50"/>
      <c r="I18" s="50"/>
      <c r="J18" s="50"/>
      <c r="K18" s="50"/>
      <c r="L18" s="50"/>
    </row>
    <row r="19" spans="1:12" s="48" customFormat="1" ht="14.25" customHeight="1" x14ac:dyDescent="0.15">
      <c r="A19" s="68">
        <f>SUM(Vorspeise!A19)</f>
        <v>1</v>
      </c>
      <c r="B19" s="51" t="str">
        <f>Vorspeise!B19</f>
        <v>EL</v>
      </c>
      <c r="C19" s="52" t="str">
        <f>Vorspeise!C19</f>
        <v>Bratbutter</v>
      </c>
      <c r="D19" s="52">
        <f>Vorspeise!D21</f>
        <v>0</v>
      </c>
      <c r="E19" s="58"/>
      <c r="G19" s="50"/>
      <c r="H19" s="50"/>
      <c r="I19" s="50"/>
      <c r="J19" s="50"/>
      <c r="K19" s="50"/>
      <c r="L19" s="50"/>
    </row>
    <row r="20" spans="1:12" s="48" customFormat="1" ht="14.25" customHeight="1" x14ac:dyDescent="0.15">
      <c r="A20" s="68">
        <f>SUM(Vorspeise!A20)</f>
        <v>1</v>
      </c>
      <c r="B20" s="51" t="str">
        <f>Vorspeise!B20</f>
        <v>Bund</v>
      </c>
      <c r="C20" s="52" t="str">
        <f>Vorspeise!C20</f>
        <v>Bundzwiebel, fein geschnitten</v>
      </c>
      <c r="D20" s="52">
        <f>Vorspeise!D22</f>
        <v>0</v>
      </c>
      <c r="E20" s="69"/>
      <c r="G20" s="50"/>
      <c r="H20" s="50"/>
      <c r="I20" s="50"/>
      <c r="J20" s="50"/>
      <c r="K20" s="50"/>
      <c r="L20" s="50"/>
    </row>
    <row r="21" spans="1:12" s="48" customFormat="1" ht="14.25" customHeight="1" x14ac:dyDescent="0.15">
      <c r="A21" s="68">
        <f>SUM(Vorspeise!A21)</f>
        <v>1</v>
      </c>
      <c r="B21" s="51" t="str">
        <f>Vorspeise!B21</f>
        <v>Stk</v>
      </c>
      <c r="C21" s="52" t="str">
        <f>Vorspeise!C21</f>
        <v>Knoblauchzehe, fein geschnitten</v>
      </c>
      <c r="D21" s="52">
        <f>Vorspeise!D23</f>
        <v>0</v>
      </c>
      <c r="E21" s="69"/>
      <c r="G21" s="50"/>
      <c r="H21" s="50"/>
      <c r="I21" s="50"/>
      <c r="J21" s="50"/>
      <c r="K21" s="50"/>
      <c r="L21" s="50"/>
    </row>
    <row r="22" spans="1:12" s="48" customFormat="1" ht="14.25" customHeight="1" x14ac:dyDescent="0.15">
      <c r="A22" s="68">
        <f>SUM(Vorspeise!A22)</f>
        <v>1</v>
      </c>
      <c r="B22" s="51" t="str">
        <f>Vorspeise!B22</f>
        <v>Stk</v>
      </c>
      <c r="C22" s="52" t="str">
        <f>Vorspeise!C22</f>
        <v>roter Chili, entkernt, fein gehackt</v>
      </c>
      <c r="D22" s="52">
        <f>Vorspeise!D24</f>
        <v>0</v>
      </c>
      <c r="E22" s="69"/>
      <c r="G22" s="50"/>
      <c r="H22" s="50"/>
      <c r="I22" s="50"/>
      <c r="J22" s="50"/>
      <c r="K22" s="50"/>
      <c r="L22" s="50"/>
    </row>
    <row r="23" spans="1:12" s="48" customFormat="1" ht="14.25" customHeight="1" x14ac:dyDescent="0.15">
      <c r="A23" s="68">
        <f>SUM(Vorspeise!A23)</f>
        <v>0.5</v>
      </c>
      <c r="B23" s="51" t="str">
        <f>Vorspeise!B23</f>
        <v>TL</v>
      </c>
      <c r="C23" s="52" t="str">
        <f>Vorspeise!C23</f>
        <v>Kreuzkümmelpulver</v>
      </c>
      <c r="D23" s="52">
        <f>Vorspeise!D25</f>
        <v>0</v>
      </c>
      <c r="E23" s="69"/>
      <c r="G23" s="50"/>
      <c r="H23" s="50"/>
      <c r="I23" s="50"/>
      <c r="J23" s="50"/>
      <c r="K23" s="50"/>
      <c r="L23" s="50"/>
    </row>
    <row r="24" spans="1:12" s="48" customFormat="1" ht="14.25" customHeight="1" x14ac:dyDescent="0.15">
      <c r="A24" s="68">
        <f>SUM(Vorspeise!A24)</f>
        <v>1</v>
      </c>
      <c r="B24" s="51" t="str">
        <f>Vorspeise!B24</f>
        <v>Dose</v>
      </c>
      <c r="C24" s="52" t="str">
        <f>Vorspeise!C24</f>
        <v>Tomaten (ca. 400 g) gehackt</v>
      </c>
      <c r="D24" s="52">
        <f>Vorspeise!D26</f>
        <v>0</v>
      </c>
      <c r="E24" s="69"/>
      <c r="G24" s="50"/>
      <c r="H24" s="50"/>
      <c r="I24" s="50"/>
      <c r="J24" s="50"/>
      <c r="K24" s="50"/>
      <c r="L24" s="50"/>
    </row>
    <row r="25" spans="1:12" s="48" customFormat="1" ht="14.25" customHeight="1" x14ac:dyDescent="0.15">
      <c r="A25" s="68">
        <f>SUM(Vorspeise!A25)</f>
        <v>0.5</v>
      </c>
      <c r="B25" s="51" t="str">
        <f>Vorspeise!B25</f>
        <v>TL</v>
      </c>
      <c r="C25" s="52" t="str">
        <f>Vorspeise!C25</f>
        <v>Salz</v>
      </c>
      <c r="D25" s="52"/>
      <c r="E25" s="69"/>
      <c r="G25" s="50"/>
      <c r="H25" s="50"/>
      <c r="I25" s="50"/>
      <c r="J25" s="50"/>
      <c r="K25" s="50"/>
      <c r="L25" s="50"/>
    </row>
    <row r="26" spans="1:12" s="48" customFormat="1" ht="14.25" customHeight="1" x14ac:dyDescent="0.15">
      <c r="A26" s="68">
        <f>SUM(Vorspeise!A26)</f>
        <v>0.5</v>
      </c>
      <c r="B26" s="51" t="str">
        <f>Vorspeise!B26</f>
        <v>Bund</v>
      </c>
      <c r="C26" s="52" t="str">
        <f>Vorspeise!C26</f>
        <v>Koriander, fein geschnitten</v>
      </c>
      <c r="D26" s="52"/>
      <c r="E26" s="69"/>
      <c r="G26" s="50"/>
      <c r="H26" s="50"/>
      <c r="I26" s="50"/>
      <c r="J26" s="50"/>
      <c r="K26" s="50"/>
      <c r="L26" s="50"/>
    </row>
    <row r="27" spans="1:12" s="48" customFormat="1" ht="14.25" customHeight="1" x14ac:dyDescent="0.15">
      <c r="A27" s="43" t="str">
        <f>Hauptgang!A2</f>
        <v>Gyathuk: Nudelsuppe mit Fleisch</v>
      </c>
      <c r="B27" s="44"/>
      <c r="C27" s="45"/>
      <c r="D27" s="46" t="s">
        <v>16</v>
      </c>
      <c r="E27" s="47"/>
    </row>
    <row r="28" spans="1:12" s="48" customFormat="1" ht="14.25" customHeight="1" x14ac:dyDescent="0.15">
      <c r="A28" s="55">
        <f>SUM(Hauptgang!A4)</f>
        <v>0.4</v>
      </c>
      <c r="B28" s="56" t="str">
        <f>Hauptgang!B4</f>
        <v>Kg</v>
      </c>
      <c r="C28" s="57" t="str">
        <f>Hauptgang!C4</f>
        <v>Nudeln (frisch oder getrocknet)</v>
      </c>
      <c r="D28" s="53" t="str">
        <f>Hauptgang!D4</f>
        <v>Udon- oder Dicke Nudeln</v>
      </c>
      <c r="E28" s="58"/>
      <c r="G28" s="50"/>
      <c r="H28" s="50"/>
      <c r="I28" s="50"/>
      <c r="J28" s="50"/>
      <c r="K28" s="50"/>
      <c r="L28" s="50"/>
    </row>
    <row r="29" spans="1:12" s="48" customFormat="1" ht="14.25" customHeight="1" x14ac:dyDescent="0.15">
      <c r="A29" s="55">
        <f>SUM(Hauptgang!A5)</f>
        <v>0.3</v>
      </c>
      <c r="B29" s="56" t="str">
        <f>Hauptgang!B5</f>
        <v>Kg</v>
      </c>
      <c r="C29" s="57" t="str">
        <f>Hauptgang!C5</f>
        <v>Rinderhackfleisch</v>
      </c>
      <c r="D29" s="53">
        <f>Hauptgang!D5</f>
        <v>0</v>
      </c>
      <c r="E29" s="58"/>
      <c r="G29" s="50"/>
      <c r="H29" s="50"/>
      <c r="I29" s="50"/>
      <c r="J29" s="50"/>
      <c r="K29" s="50"/>
      <c r="L29" s="50"/>
    </row>
    <row r="30" spans="1:12" s="48" customFormat="1" ht="14.25" customHeight="1" x14ac:dyDescent="0.15">
      <c r="A30" s="55">
        <f>SUM(Hauptgang!A6)</f>
        <v>4</v>
      </c>
      <c r="B30" s="56" t="str">
        <f>Hauptgang!B6</f>
        <v>Stk</v>
      </c>
      <c r="C30" s="57" t="str">
        <f>Hauptgang!C6</f>
        <v>Karotten</v>
      </c>
      <c r="D30" s="53">
        <f>Hauptgang!D6</f>
        <v>0</v>
      </c>
      <c r="E30" s="58"/>
      <c r="G30" s="50"/>
      <c r="H30" s="50"/>
      <c r="I30" s="50"/>
      <c r="J30" s="50"/>
      <c r="K30" s="50"/>
      <c r="L30" s="50"/>
    </row>
    <row r="31" spans="1:12" s="48" customFormat="1" ht="14.25" customHeight="1" x14ac:dyDescent="0.15">
      <c r="A31" s="55">
        <f>SUM(Hauptgang!A7)</f>
        <v>2</v>
      </c>
      <c r="B31" s="56" t="str">
        <f>Hauptgang!B7</f>
        <v>Stk</v>
      </c>
      <c r="C31" s="57" t="str">
        <f>Hauptgang!C7</f>
        <v>Zwiebeln</v>
      </c>
      <c r="D31" s="53">
        <f>Hauptgang!D7</f>
        <v>0</v>
      </c>
      <c r="E31" s="58"/>
      <c r="G31" s="50"/>
      <c r="H31" s="50"/>
      <c r="I31" s="50"/>
      <c r="J31" s="50"/>
      <c r="K31" s="50"/>
      <c r="L31" s="50"/>
    </row>
    <row r="32" spans="1:12" s="48" customFormat="1" ht="14.25" customHeight="1" x14ac:dyDescent="0.15">
      <c r="A32" s="55">
        <f>SUM(Hauptgang!A8)</f>
        <v>4</v>
      </c>
      <c r="B32" s="56" t="str">
        <f>Hauptgang!B8</f>
        <v>Stk</v>
      </c>
      <c r="C32" s="57" t="str">
        <f>Hauptgang!C8</f>
        <v>Knoblauchzehen</v>
      </c>
      <c r="D32" s="53">
        <f>Hauptgang!D8</f>
        <v>0</v>
      </c>
      <c r="E32" s="58"/>
      <c r="G32" s="50"/>
      <c r="H32" s="50"/>
      <c r="I32" s="50"/>
      <c r="J32" s="50"/>
      <c r="K32" s="50"/>
      <c r="L32" s="50"/>
    </row>
    <row r="33" spans="1:12" s="48" customFormat="1" ht="14.25" customHeight="1" x14ac:dyDescent="0.15">
      <c r="A33" s="55">
        <f>SUM(Hauptgang!A9)</f>
        <v>2</v>
      </c>
      <c r="B33" s="56" t="str">
        <f>Hauptgang!B9</f>
        <v>Stk</v>
      </c>
      <c r="C33" s="57" t="str">
        <f>Hauptgang!C9</f>
        <v xml:space="preserve">Ingwer (frisch) </v>
      </c>
      <c r="D33" s="53" t="s">
        <v>117</v>
      </c>
      <c r="E33" s="58"/>
      <c r="G33" s="50"/>
      <c r="H33" s="50"/>
      <c r="I33" s="50"/>
      <c r="J33" s="50"/>
      <c r="K33" s="50"/>
      <c r="L33" s="50"/>
    </row>
    <row r="34" spans="1:12" s="48" customFormat="1" ht="14.25" customHeight="1" x14ac:dyDescent="0.15">
      <c r="A34" s="55">
        <f>SUM(Hauptgang!A10)</f>
        <v>1</v>
      </c>
      <c r="B34" s="56" t="str">
        <f>Hauptgang!B10</f>
        <v>EL</v>
      </c>
      <c r="C34" s="57" t="str">
        <f>Hauptgang!C10</f>
        <v>Tomatenpüre</v>
      </c>
      <c r="D34" s="53">
        <f>Hauptgang!D10</f>
        <v>0</v>
      </c>
      <c r="E34" s="58"/>
      <c r="G34" s="50"/>
      <c r="H34" s="50"/>
      <c r="I34" s="50"/>
      <c r="J34" s="50"/>
      <c r="K34" s="50"/>
      <c r="L34" s="50"/>
    </row>
    <row r="35" spans="1:12" s="48" customFormat="1" ht="14.25" customHeight="1" x14ac:dyDescent="0.15">
      <c r="A35" s="55">
        <f>SUM(Hauptgang!A11)</f>
        <v>0.5</v>
      </c>
      <c r="B35" s="56" t="str">
        <f>Hauptgang!B11</f>
        <v>Bund</v>
      </c>
      <c r="C35" s="57" t="str">
        <f>Hauptgang!C11</f>
        <v>Frischer Koriander</v>
      </c>
      <c r="D35" s="53">
        <f>Hauptgang!D11</f>
        <v>0</v>
      </c>
      <c r="E35" s="58"/>
      <c r="G35" s="50"/>
      <c r="H35" s="50"/>
      <c r="I35" s="50"/>
      <c r="J35" s="50"/>
      <c r="K35" s="50"/>
      <c r="L35" s="50"/>
    </row>
    <row r="36" spans="1:12" s="48" customFormat="1" ht="14.25" customHeight="1" x14ac:dyDescent="0.15">
      <c r="A36" s="55">
        <f>SUM(Hauptgang!A12)</f>
        <v>2</v>
      </c>
      <c r="B36" s="56" t="str">
        <f>Hauptgang!B12</f>
        <v>EL</v>
      </c>
      <c r="C36" s="57" t="str">
        <f>Hauptgang!C12</f>
        <v>Soja Sauce</v>
      </c>
      <c r="D36" s="53">
        <f>Hauptgang!D12</f>
        <v>0</v>
      </c>
      <c r="E36" s="58"/>
      <c r="G36" s="50"/>
      <c r="H36" s="50"/>
      <c r="I36" s="50"/>
      <c r="J36" s="50"/>
      <c r="K36" s="50"/>
      <c r="L36" s="50"/>
    </row>
    <row r="37" spans="1:12" s="48" customFormat="1" ht="14.25" customHeight="1" x14ac:dyDescent="0.15">
      <c r="A37" s="55">
        <f>SUM(Hauptgang!A13)</f>
        <v>4</v>
      </c>
      <c r="B37" s="56" t="str">
        <f>Hauptgang!B13</f>
        <v>Würfel</v>
      </c>
      <c r="C37" s="57" t="str">
        <f>Hauptgang!C13</f>
        <v>Fleisch Buillion</v>
      </c>
      <c r="D37" s="53">
        <f>Hauptgang!D13</f>
        <v>0</v>
      </c>
      <c r="E37" s="58"/>
      <c r="G37" s="50"/>
      <c r="H37" s="50"/>
      <c r="I37" s="50"/>
      <c r="J37" s="50"/>
      <c r="K37" s="50"/>
      <c r="L37" s="50"/>
    </row>
    <row r="38" spans="1:12" s="48" customFormat="1" ht="14.25" customHeight="1" x14ac:dyDescent="0.15">
      <c r="A38" s="55">
        <f>SUM(Hauptgang!A14)</f>
        <v>1</v>
      </c>
      <c r="B38" s="56" t="str">
        <f>Hauptgang!B14</f>
        <v>Prise</v>
      </c>
      <c r="C38" s="57" t="str">
        <f>Hauptgang!C14</f>
        <v>Salz</v>
      </c>
      <c r="D38" s="53" t="str">
        <f>Hauptgang!D14</f>
        <v>nach Geschmack</v>
      </c>
      <c r="E38" s="58"/>
      <c r="G38" s="50"/>
      <c r="H38" s="50"/>
      <c r="I38" s="50"/>
      <c r="J38" s="50"/>
      <c r="K38" s="50"/>
      <c r="L38" s="50"/>
    </row>
    <row r="39" spans="1:12" s="48" customFormat="1" ht="14.25" customHeight="1" x14ac:dyDescent="0.15">
      <c r="A39" s="55">
        <f>SUM(Hauptgang!A15)</f>
        <v>1</v>
      </c>
      <c r="B39" s="56" t="str">
        <f>Hauptgang!B15</f>
        <v>Prise</v>
      </c>
      <c r="C39" s="57" t="str">
        <f>Hauptgang!C15</f>
        <v>Pfeffer</v>
      </c>
      <c r="D39" s="53" t="str">
        <f>Hauptgang!D15</f>
        <v>nach Geschmack</v>
      </c>
      <c r="E39" s="58"/>
      <c r="G39" s="50"/>
      <c r="H39" s="50"/>
      <c r="I39" s="50"/>
      <c r="J39" s="50"/>
      <c r="K39" s="50"/>
      <c r="L39" s="50"/>
    </row>
    <row r="40" spans="1:12" s="48" customFormat="1" ht="14.25" customHeight="1" x14ac:dyDescent="0.15">
      <c r="A40" s="55">
        <f>SUM(Hauptgang!A16)</f>
        <v>0.5</v>
      </c>
      <c r="B40" s="56" t="str">
        <f>Hauptgang!B16</f>
        <v>Prise</v>
      </c>
      <c r="C40" s="57" t="str">
        <f>Hauptgang!C16</f>
        <v>Chilli Flocken</v>
      </c>
      <c r="D40" s="53" t="str">
        <f>Hauptgang!D16</f>
        <v>nach Geschmack</v>
      </c>
      <c r="E40" s="58"/>
      <c r="G40" s="50"/>
      <c r="H40" s="50"/>
      <c r="I40" s="50"/>
      <c r="J40" s="50"/>
      <c r="K40" s="50"/>
      <c r="L40" s="50"/>
    </row>
    <row r="41" spans="1:12" s="48" customFormat="1" ht="14.25" customHeight="1" x14ac:dyDescent="0.15">
      <c r="A41" s="43" t="str">
        <f>Dessert!A2</f>
        <v>Sinapot</v>
      </c>
      <c r="B41" s="44"/>
      <c r="C41" s="45"/>
      <c r="D41" s="46" t="s">
        <v>16</v>
      </c>
      <c r="E41" s="58"/>
    </row>
    <row r="42" spans="1:12" s="48" customFormat="1" ht="14.25" customHeight="1" x14ac:dyDescent="0.15">
      <c r="A42" s="55">
        <f>SUM(Dessert!A4)</f>
        <v>0.25</v>
      </c>
      <c r="B42" s="56" t="str">
        <f>Dessert!B4</f>
        <v>Kg</v>
      </c>
      <c r="C42" s="57" t="str">
        <f>Dessert!C4</f>
        <v>Weizenmehl</v>
      </c>
      <c r="D42" s="53">
        <f>Dessert!D4</f>
        <v>0</v>
      </c>
      <c r="E42" s="58"/>
      <c r="G42" s="50"/>
      <c r="H42" s="50"/>
      <c r="I42" s="50"/>
      <c r="J42" s="50"/>
      <c r="K42" s="50"/>
      <c r="L42" s="50"/>
    </row>
    <row r="43" spans="1:12" s="48" customFormat="1" ht="14.25" customHeight="1" x14ac:dyDescent="0.15">
      <c r="A43" s="55">
        <f>SUM(Dessert!A5)</f>
        <v>1</v>
      </c>
      <c r="B43" s="56" t="str">
        <f>Dessert!B5</f>
        <v>TL</v>
      </c>
      <c r="C43" s="57" t="str">
        <f>Dessert!C5</f>
        <v>Backpulver</v>
      </c>
      <c r="D43" s="53">
        <f>Dessert!D5</f>
        <v>0</v>
      </c>
      <c r="E43" s="58"/>
      <c r="G43" s="50"/>
      <c r="H43" s="50"/>
      <c r="I43" s="50"/>
      <c r="J43" s="50"/>
      <c r="K43" s="50"/>
      <c r="L43" s="50"/>
    </row>
    <row r="44" spans="1:12" s="48" customFormat="1" ht="14.25" customHeight="1" x14ac:dyDescent="0.15">
      <c r="A44" s="55">
        <f>SUM(Dessert!A6)</f>
        <v>2</v>
      </c>
      <c r="B44" s="56" t="str">
        <f>Dessert!B6</f>
        <v>Stk</v>
      </c>
      <c r="C44" s="57" t="str">
        <f>Dessert!C6</f>
        <v>Eier</v>
      </c>
      <c r="D44" s="53">
        <f>Dessert!D6</f>
        <v>0</v>
      </c>
      <c r="E44" s="58"/>
      <c r="G44" s="50"/>
      <c r="H44" s="50"/>
      <c r="I44" s="50"/>
      <c r="J44" s="50"/>
      <c r="K44" s="50"/>
      <c r="L44" s="50"/>
    </row>
    <row r="45" spans="1:12" s="48" customFormat="1" ht="14.25" customHeight="1" x14ac:dyDescent="0.15">
      <c r="A45" s="55">
        <f>SUM(Dessert!A7)</f>
        <v>0.3</v>
      </c>
      <c r="B45" s="56" t="str">
        <f>Dessert!B7</f>
        <v>Lt</v>
      </c>
      <c r="C45" s="57" t="str">
        <f>Dessert!C7</f>
        <v>Wasser</v>
      </c>
      <c r="D45" s="53" t="s">
        <v>116</v>
      </c>
      <c r="E45" s="58"/>
      <c r="G45" s="50"/>
      <c r="H45" s="50"/>
      <c r="I45" s="50"/>
      <c r="J45" s="50"/>
      <c r="K45" s="50"/>
      <c r="L45" s="50"/>
    </row>
    <row r="46" spans="1:12" s="48" customFormat="1" ht="14.25" customHeight="1" x14ac:dyDescent="0.15">
      <c r="A46" s="55">
        <f>SUM(Dessert!A8)</f>
        <v>1</v>
      </c>
      <c r="B46" s="56" t="str">
        <f>Dessert!B8</f>
        <v>Stk</v>
      </c>
      <c r="C46" s="57" t="str">
        <f>Dessert!C8</f>
        <v>Zitronensaft  ca.50ml</v>
      </c>
      <c r="D46" s="53">
        <f>Dessert!D8</f>
        <v>0</v>
      </c>
      <c r="E46" s="58"/>
      <c r="G46" s="50"/>
      <c r="H46" s="50"/>
      <c r="I46" s="50"/>
      <c r="J46" s="50"/>
      <c r="K46" s="50"/>
      <c r="L46" s="50"/>
    </row>
    <row r="47" spans="1:12" s="48" customFormat="1" ht="14.25" customHeight="1" x14ac:dyDescent="0.15">
      <c r="A47" s="55">
        <f>SUM(Dessert!A9)</f>
        <v>2</v>
      </c>
      <c r="B47" s="56" t="str">
        <f>Dessert!B9</f>
        <v>EL</v>
      </c>
      <c r="C47" s="57" t="str">
        <f>Dessert!C9</f>
        <v>Zucker</v>
      </c>
      <c r="D47" s="53">
        <f>Dessert!D9</f>
        <v>0</v>
      </c>
      <c r="E47" s="58"/>
      <c r="G47" s="50"/>
      <c r="H47" s="50"/>
      <c r="I47" s="50"/>
      <c r="J47" s="50"/>
      <c r="K47" s="50"/>
      <c r="L47" s="50"/>
    </row>
    <row r="48" spans="1:12" s="48" customFormat="1" ht="14.25" customHeight="1" x14ac:dyDescent="0.15">
      <c r="A48" s="55">
        <f>SUM(Dessert!A10)</f>
        <v>1</v>
      </c>
      <c r="B48" s="56" t="str">
        <f>Dessert!B10</f>
        <v>TL</v>
      </c>
      <c r="C48" s="57" t="str">
        <f>Dessert!C10</f>
        <v>Salz</v>
      </c>
      <c r="D48" s="53">
        <f>Dessert!D10</f>
        <v>0</v>
      </c>
      <c r="E48" s="58"/>
      <c r="G48" s="50"/>
      <c r="H48" s="50"/>
      <c r="I48" s="50"/>
      <c r="J48" s="50"/>
      <c r="K48" s="50"/>
      <c r="L48" s="50"/>
    </row>
    <row r="49" spans="1:12" s="48" customFormat="1" ht="14.25" customHeight="1" x14ac:dyDescent="0.15">
      <c r="A49" s="55">
        <f>SUM(Dessert!A11)</f>
        <v>0</v>
      </c>
      <c r="B49" s="56" t="str">
        <f>Dessert!B11</f>
        <v>Stk</v>
      </c>
      <c r="C49" s="57" t="str">
        <f>Dessert!C11</f>
        <v>Zitronenschale, gerieben</v>
      </c>
      <c r="D49" s="53" t="str">
        <f>Dessert!D11</f>
        <v>zum Süssen</v>
      </c>
      <c r="E49" s="58"/>
      <c r="G49" s="50"/>
      <c r="H49" s="50"/>
      <c r="I49" s="50"/>
      <c r="J49" s="50"/>
      <c r="K49" s="50"/>
      <c r="L49" s="50"/>
    </row>
    <row r="50" spans="1:12" s="48" customFormat="1" ht="14.25" customHeight="1" x14ac:dyDescent="0.15">
      <c r="A50" s="55">
        <f>SUM(Dessert!A12)</f>
        <v>1</v>
      </c>
      <c r="B50" s="56" t="str">
        <f>Dessert!B12</f>
        <v>Tl</v>
      </c>
      <c r="C50" s="57" t="str">
        <f>Dessert!C12</f>
        <v xml:space="preserve">Honig </v>
      </c>
      <c r="D50" s="53" t="str">
        <f>Dessert!D12</f>
        <v>klein 180gr</v>
      </c>
      <c r="E50" s="58"/>
      <c r="G50" s="50"/>
      <c r="H50" s="50"/>
      <c r="I50" s="50"/>
      <c r="J50" s="50"/>
      <c r="K50" s="50"/>
      <c r="L50" s="50"/>
    </row>
    <row r="51" spans="1:12" s="48" customFormat="1" ht="14.25" customHeight="1" x14ac:dyDescent="0.15">
      <c r="A51" s="55">
        <f>SUM(Dessert!A13)</f>
        <v>1</v>
      </c>
      <c r="B51" s="56" t="str">
        <f>Dessert!B13</f>
        <v>Becher</v>
      </c>
      <c r="C51" s="57" t="str">
        <f>Dessert!C13</f>
        <v>Grichischer Yogurt</v>
      </c>
      <c r="D51" s="53" t="str">
        <f>Dessert!D13</f>
        <v>Beilage / Garnitur</v>
      </c>
      <c r="E51" s="58"/>
      <c r="G51" s="50"/>
      <c r="H51" s="50"/>
      <c r="I51" s="50"/>
      <c r="J51" s="50"/>
      <c r="K51" s="50"/>
      <c r="L51" s="50"/>
    </row>
    <row r="52" spans="1:12" s="48" customFormat="1" ht="14.25" customHeight="1" x14ac:dyDescent="0.15">
      <c r="A52" s="55">
        <f>SUM(Dessert!A14)</f>
        <v>0.1</v>
      </c>
      <c r="B52" s="56" t="str">
        <f>Dessert!B14</f>
        <v>Kg</v>
      </c>
      <c r="C52" s="57" t="str">
        <f>Dessert!C14</f>
        <v>Erdbeeren</v>
      </c>
      <c r="D52" s="53" t="str">
        <f>Dessert!D14</f>
        <v>Garnitur</v>
      </c>
      <c r="E52" s="58"/>
      <c r="G52" s="50"/>
      <c r="H52" s="50"/>
      <c r="I52" s="50"/>
      <c r="J52" s="50"/>
      <c r="K52" s="50"/>
      <c r="L52" s="50"/>
    </row>
    <row r="53" spans="1:12" s="48" customFormat="1" ht="14.25" customHeight="1" x14ac:dyDescent="0.15">
      <c r="A53" s="171">
        <f>SUM(Dessert!A15)</f>
        <v>0.25</v>
      </c>
      <c r="B53" s="172" t="str">
        <f>Dessert!B15</f>
        <v>Pack</v>
      </c>
      <c r="C53" s="173" t="str">
        <f>Dessert!C15</f>
        <v>Minze Frisch</v>
      </c>
      <c r="D53" s="174">
        <f>Dessert!D15</f>
        <v>0</v>
      </c>
      <c r="E53" s="58"/>
      <c r="G53" s="50"/>
      <c r="H53" s="50"/>
      <c r="I53" s="50"/>
      <c r="J53" s="50"/>
      <c r="K53" s="50"/>
      <c r="L53" s="50"/>
    </row>
    <row r="54" spans="1:12" s="48" customFormat="1" ht="14.25" customHeight="1" x14ac:dyDescent="0.15">
      <c r="A54" s="43" t="s">
        <v>4</v>
      </c>
      <c r="B54" s="44"/>
      <c r="C54" s="45"/>
      <c r="D54" s="175"/>
      <c r="E54" s="58"/>
    </row>
    <row r="55" spans="1:12" s="48" customFormat="1" ht="14.25" customHeight="1" x14ac:dyDescent="0.15">
      <c r="A55" s="55">
        <v>4</v>
      </c>
      <c r="B55" s="56" t="s">
        <v>21</v>
      </c>
      <c r="C55" s="57" t="s">
        <v>48</v>
      </c>
      <c r="D55" s="53"/>
      <c r="E55" s="58"/>
      <c r="G55" s="50"/>
      <c r="H55" s="50"/>
      <c r="I55" s="50"/>
      <c r="J55" s="50"/>
      <c r="K55" s="50"/>
      <c r="L55" s="50"/>
    </row>
    <row r="56" spans="1:12" s="48" customFormat="1" ht="14.25" customHeight="1" x14ac:dyDescent="0.15">
      <c r="A56" s="55"/>
      <c r="B56" s="56"/>
      <c r="C56" s="57"/>
      <c r="D56" s="61"/>
      <c r="E56" s="58"/>
      <c r="G56" s="50"/>
      <c r="H56" s="50"/>
      <c r="I56" s="50"/>
      <c r="J56" s="50"/>
      <c r="K56" s="50"/>
      <c r="L56" s="50"/>
    </row>
    <row r="57" spans="1:12" s="48" customFormat="1" ht="14.25" customHeight="1" x14ac:dyDescent="0.15">
      <c r="A57" s="62"/>
      <c r="B57" s="59"/>
      <c r="C57" s="63"/>
      <c r="D57" s="64"/>
      <c r="E57" s="60"/>
      <c r="G57" s="50"/>
      <c r="H57" s="50"/>
      <c r="I57" s="50"/>
      <c r="J57" s="50"/>
      <c r="K57" s="50"/>
      <c r="L57" s="50"/>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1" manualBreakCount="1">
    <brk id="58" max="4"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Menu</vt:lpstr>
      <vt:lpstr>Vorspeise</vt:lpstr>
      <vt:lpstr>Hauptgang</vt:lpstr>
      <vt:lpstr>Dessert</vt:lpstr>
      <vt:lpstr>Einkaufsliste</vt:lpstr>
      <vt:lpstr>Dessert!Druckbereich</vt:lpstr>
      <vt:lpstr>Einkaufsliste!Druckbereich</vt:lpstr>
      <vt:lpstr>Hauptgang!Druckbereich</vt:lpstr>
      <vt:lpstr>Menu!Druckbereich</vt:lpstr>
      <vt:lpstr>Vorspeise!Druckbereich</vt:lpstr>
    </vt:vector>
  </TitlesOfParts>
  <Manager/>
  <Company>Migros Luzern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Filiale MR Metalli</dc:creator>
  <cp:keywords/>
  <dc:description/>
  <cp:lastModifiedBy>Sedat Yemisci</cp:lastModifiedBy>
  <cp:revision/>
  <cp:lastPrinted>2026-03-22T11:58:54Z</cp:lastPrinted>
  <dcterms:created xsi:type="dcterms:W3CDTF">1999-10-19T11:12:44Z</dcterms:created>
  <dcterms:modified xsi:type="dcterms:W3CDTF">2026-03-27T08:14:42Z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04939ea-e27f-4861-ac59-9f03213f7e8b_Enabled">
    <vt:lpwstr>true</vt:lpwstr>
  </property>
  <property fmtid="{D5CDD505-2E9C-101B-9397-08002B2CF9AE}" pid="3" name="MSIP_Label_a04939ea-e27f-4861-ac59-9f03213f7e8b_SetDate">
    <vt:lpwstr>2024-09-16T09:39:19Z</vt:lpwstr>
  </property>
  <property fmtid="{D5CDD505-2E9C-101B-9397-08002B2CF9AE}" pid="4" name="MSIP_Label_a04939ea-e27f-4861-ac59-9f03213f7e8b_Method">
    <vt:lpwstr>Standard</vt:lpwstr>
  </property>
  <property fmtid="{D5CDD505-2E9C-101B-9397-08002B2CF9AE}" pid="5" name="MSIP_Label_a04939ea-e27f-4861-ac59-9f03213f7e8b_Name">
    <vt:lpwstr>a04939ea-e27f-4861-ac59-9f03213f7e8b</vt:lpwstr>
  </property>
  <property fmtid="{D5CDD505-2E9C-101B-9397-08002B2CF9AE}" pid="6" name="MSIP_Label_a04939ea-e27f-4861-ac59-9f03213f7e8b_SiteId">
    <vt:lpwstr>ab3ae8a3-fd32-4b83-831e-919c6fcd28b2</vt:lpwstr>
  </property>
  <property fmtid="{D5CDD505-2E9C-101B-9397-08002B2CF9AE}" pid="7" name="MSIP_Label_a04939ea-e27f-4861-ac59-9f03213f7e8b_ActionId">
    <vt:lpwstr>7cf2e343-12ad-4f14-9b96-3d66bf567f3d</vt:lpwstr>
  </property>
  <property fmtid="{D5CDD505-2E9C-101B-9397-08002B2CF9AE}" pid="8" name="MSIP_Label_a04939ea-e27f-4861-ac59-9f03213f7e8b_ContentBits">
    <vt:lpwstr>0</vt:lpwstr>
  </property>
</Properties>
</file>