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0"/>
  <workbookPr showObjects="placeholders" defaultThemeVersion="124226"/>
  <mc:AlternateContent xmlns:mc="http://schemas.openxmlformats.org/markup-compatibility/2006">
    <mc:Choice Requires="x15">
      <x15ac:absPath xmlns:x15ac="http://schemas.microsoft.com/office/spreadsheetml/2010/11/ac" url="https://d.docs.live.net/27784801d965f759/HKZ/2025/Kocheten/"/>
    </mc:Choice>
  </mc:AlternateContent>
  <xr:revisionPtr revIDLastSave="179" documentId="8_{FBD92A72-05D3-7647-A159-ED814F21A9C3}" xr6:coauthVersionLast="47" xr6:coauthVersionMax="47" xr10:uidLastSave="{3BC92CAB-D8D0-484A-BCEB-207F15742649}"/>
  <bookViews>
    <workbookView xWindow="0" yWindow="500" windowWidth="28800" windowHeight="16380" tabRatio="676" activeTab="3" xr2:uid="{00000000-000D-0000-FFFF-FFFF00000000}"/>
  </bookViews>
  <sheets>
    <sheet name="Menu" sheetId="50625" r:id="rId1"/>
    <sheet name="Vorspeise" sheetId="50616" r:id="rId2"/>
    <sheet name="Suppe" sheetId="50619" state="hidden"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Beilage1!$A$1:$F$29</definedName>
    <definedName name="_xlnm.Print_Area" localSheetId="5">Beilage2!$A$1:$F$32</definedName>
    <definedName name="_xlnm.Print_Area" localSheetId="6">Dessert!$A$1:$F$24</definedName>
    <definedName name="_xlnm.Print_Area" localSheetId="7">Diverses!$A$1:$F$32</definedName>
    <definedName name="_xlnm.Print_Area" localSheetId="8">Einkaufsliste!$A$1:$E$105</definedName>
    <definedName name="_xlnm.Print_Area" localSheetId="3">Hauptgang!$A$1:$F$34</definedName>
    <definedName name="_xlnm.Print_Area" localSheetId="0">Menu!$A$1:$B$19</definedName>
    <definedName name="_xlnm.Print_Area" localSheetId="2">Suppe!$A$1:$F$32</definedName>
    <definedName name="_xlnm.Print_Area" localSheetId="1">Vorspeise!$A$1:$F$22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 i="50621" l="1"/>
  <c r="F2" i="50621"/>
  <c r="F1" i="50621"/>
  <c r="A2" i="50628"/>
  <c r="F2" i="50628"/>
  <c r="F1" i="50628"/>
  <c r="A2" i="50616"/>
  <c r="A2" i="50620"/>
  <c r="A2" i="50626"/>
  <c r="F2" i="50626"/>
  <c r="F1" i="50626"/>
  <c r="F2" i="50620"/>
  <c r="F1" i="50620"/>
  <c r="F2" i="50616"/>
  <c r="F1" i="50616"/>
  <c r="J18" i="50620"/>
  <c r="J14" i="50620"/>
  <c r="J15" i="50620"/>
  <c r="J16" i="50620"/>
  <c r="J17" i="50620"/>
  <c r="J4" i="50626"/>
  <c r="J5" i="50626"/>
  <c r="J6" i="50626"/>
  <c r="J7" i="50626"/>
  <c r="J8" i="50626"/>
  <c r="J9" i="50626"/>
  <c r="J10" i="50626"/>
  <c r="J11" i="50626"/>
  <c r="D91" i="50622"/>
  <c r="D93" i="50622"/>
  <c r="D94" i="50622"/>
  <c r="D95" i="50622"/>
  <c r="D96" i="50622"/>
  <c r="D97" i="50622"/>
  <c r="D98" i="50622"/>
  <c r="D99" i="50622"/>
  <c r="D100" i="50622"/>
  <c r="D101" i="50622"/>
  <c r="D102" i="50622"/>
  <c r="D103" i="50622"/>
  <c r="D104" i="50622"/>
  <c r="D105" i="50622"/>
  <c r="D72" i="50622"/>
  <c r="D73" i="50622"/>
  <c r="D74" i="50622"/>
  <c r="D75" i="50622"/>
  <c r="D76" i="50622"/>
  <c r="D77" i="50622"/>
  <c r="D78" i="50622"/>
  <c r="D79" i="50622"/>
  <c r="D80" i="50622"/>
  <c r="D81" i="50622"/>
  <c r="D82" i="50622"/>
  <c r="D83" i="50622"/>
  <c r="D84" i="50622"/>
  <c r="D85" i="50622"/>
  <c r="D86" i="50622"/>
  <c r="D87" i="50622"/>
  <c r="D71" i="50622"/>
  <c r="D54" i="50622"/>
  <c r="D55" i="50622"/>
  <c r="D56" i="50622"/>
  <c r="D57" i="50622"/>
  <c r="D58" i="50622"/>
  <c r="D59" i="50622"/>
  <c r="D60" i="50622"/>
  <c r="D61" i="50622"/>
  <c r="D62" i="50622"/>
  <c r="D63" i="50622"/>
  <c r="D64" i="50622"/>
  <c r="D65" i="50622"/>
  <c r="D66" i="50622"/>
  <c r="D67" i="50622"/>
  <c r="D68" i="50622"/>
  <c r="D69" i="50622"/>
  <c r="D53" i="50622"/>
  <c r="D36" i="50622"/>
  <c r="D37" i="50622"/>
  <c r="D38" i="50622"/>
  <c r="D39" i="50622"/>
  <c r="D40" i="50622"/>
  <c r="D41" i="50622"/>
  <c r="D42" i="50622"/>
  <c r="D43" i="50622"/>
  <c r="D44" i="50622"/>
  <c r="D46" i="50622"/>
  <c r="D47" i="50622"/>
  <c r="D48" i="50622"/>
  <c r="D49" i="50622"/>
  <c r="D50" i="50622"/>
  <c r="D35" i="50622"/>
  <c r="D18" i="50622"/>
  <c r="D19" i="50622"/>
  <c r="D20" i="50622"/>
  <c r="D21" i="50622"/>
  <c r="D22" i="50622"/>
  <c r="D23" i="50622"/>
  <c r="D24" i="50622"/>
  <c r="D25" i="50622"/>
  <c r="D26" i="50622"/>
  <c r="D27" i="50622"/>
  <c r="D28" i="50622"/>
  <c r="D29" i="50622"/>
  <c r="D30" i="50622"/>
  <c r="D31" i="50622"/>
  <c r="D32" i="50622"/>
  <c r="D33" i="50622"/>
  <c r="D17" i="50622"/>
  <c r="D5" i="50622"/>
  <c r="D6" i="50622"/>
  <c r="D7" i="50622"/>
  <c r="D8" i="50622"/>
  <c r="D9" i="50622"/>
  <c r="D10" i="50622"/>
  <c r="D11" i="50622"/>
  <c r="D12" i="50622"/>
  <c r="D13" i="50622"/>
  <c r="D14" i="50622"/>
  <c r="D15" i="50622"/>
  <c r="D4" i="50622"/>
  <c r="C15" i="50622" l="1"/>
  <c r="B31" i="50622"/>
  <c r="C31" i="50622"/>
  <c r="B32" i="50622"/>
  <c r="C32" i="50622"/>
  <c r="B33" i="50622"/>
  <c r="C33" i="50622"/>
  <c r="B15" i="50622"/>
  <c r="B72" i="50622"/>
  <c r="C72" i="50622"/>
  <c r="B73" i="50622"/>
  <c r="C73" i="50622"/>
  <c r="B74" i="50622"/>
  <c r="C74" i="50622"/>
  <c r="B75" i="50622"/>
  <c r="C75" i="50622"/>
  <c r="B76" i="50622"/>
  <c r="C76"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C71" i="50622"/>
  <c r="B71" i="50622"/>
  <c r="B17" i="50622"/>
  <c r="B18" i="50622"/>
  <c r="B19" i="50622"/>
  <c r="B20" i="50622"/>
  <c r="B21" i="50622"/>
  <c r="B5" i="50622"/>
  <c r="B6" i="50622"/>
  <c r="B7" i="50622"/>
  <c r="B8" i="50622"/>
  <c r="B9" i="50622"/>
  <c r="B10" i="50622"/>
  <c r="B11" i="50622"/>
  <c r="B12" i="50622"/>
  <c r="B13" i="50622"/>
  <c r="B14" i="50622"/>
  <c r="B4" i="50622"/>
  <c r="A2" i="50629"/>
  <c r="A70" i="50622"/>
  <c r="A2" i="50619"/>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4" i="50616"/>
  <c r="J5" i="50616"/>
  <c r="J6" i="50616"/>
  <c r="J7" i="50616"/>
  <c r="J8" i="50616"/>
  <c r="J9" i="50616"/>
  <c r="J10" i="50616"/>
  <c r="J11" i="50616"/>
  <c r="J12" i="50616"/>
  <c r="J13" i="50616"/>
  <c r="J14" i="50616"/>
  <c r="F4" i="50629" l="1"/>
  <c r="F14" i="50629"/>
  <c r="F17" i="50629"/>
  <c r="F16" i="50629"/>
  <c r="F9" i="50629"/>
  <c r="F18" i="50629"/>
  <c r="F19" i="50629"/>
  <c r="F11" i="50629"/>
  <c r="F8" i="50629"/>
  <c r="F7" i="50629"/>
  <c r="F5" i="50629"/>
  <c r="F13" i="50629"/>
  <c r="F12" i="50629"/>
  <c r="F15" i="50629"/>
  <c r="F10" i="50629"/>
  <c r="F20" i="50629"/>
  <c r="F6" i="50629"/>
  <c r="F4" i="50628"/>
  <c r="A71" i="50622"/>
  <c r="F20" i="50628"/>
  <c r="A87" i="50622"/>
  <c r="F10" i="50628"/>
  <c r="A77" i="50622"/>
  <c r="F15" i="50628"/>
  <c r="A82" i="50622"/>
  <c r="F12" i="50628"/>
  <c r="A79" i="50622"/>
  <c r="F13" i="50628"/>
  <c r="A80" i="50622"/>
  <c r="F8" i="50628"/>
  <c r="A75" i="50622"/>
  <c r="F17" i="50628"/>
  <c r="A84" i="50622"/>
  <c r="F6" i="50628"/>
  <c r="A73" i="50622"/>
  <c r="F14" i="50628"/>
  <c r="A81" i="50622"/>
  <c r="F9" i="50628"/>
  <c r="A76" i="50622"/>
  <c r="F19" i="50628"/>
  <c r="A86" i="50622"/>
  <c r="F11" i="50628"/>
  <c r="A78" i="50622"/>
  <c r="F5" i="50628"/>
  <c r="A72" i="50622"/>
  <c r="F7" i="50628"/>
  <c r="A74" i="50622"/>
  <c r="A85" i="50622"/>
  <c r="F16" i="50628"/>
  <c r="A83" i="50622"/>
  <c r="B104" i="50622"/>
  <c r="C104" i="50622"/>
  <c r="B105" i="50622"/>
  <c r="C105" i="50622"/>
  <c r="B66" i="50622"/>
  <c r="C66" i="50622"/>
  <c r="B67" i="50622"/>
  <c r="C67" i="50622"/>
  <c r="B68" i="50622"/>
  <c r="C68" i="50622"/>
  <c r="B69" i="50622"/>
  <c r="C69" i="50622"/>
  <c r="C48" i="50622"/>
  <c r="C49" i="50622"/>
  <c r="C50" i="50622"/>
  <c r="C51" i="50622"/>
  <c r="B49" i="50622"/>
  <c r="B50" i="50622"/>
  <c r="A6" i="50621"/>
  <c r="J15" i="50619"/>
  <c r="J16" i="50619"/>
  <c r="J17" i="50619"/>
  <c r="J18" i="50619"/>
  <c r="J19" i="50619"/>
  <c r="B103" i="50622"/>
  <c r="C103" i="50622"/>
  <c r="B63" i="50622"/>
  <c r="C63" i="50622"/>
  <c r="B64" i="50622"/>
  <c r="C64" i="50622"/>
  <c r="B65" i="50622"/>
  <c r="C65" i="50622"/>
  <c r="B46" i="50622"/>
  <c r="C46" i="50622"/>
  <c r="B47" i="50622"/>
  <c r="C47" i="50622"/>
  <c r="B48" i="50622"/>
  <c r="F2" i="50619"/>
  <c r="D1" i="50622"/>
  <c r="J20" i="50619"/>
  <c r="B54" i="50622"/>
  <c r="C54" i="50622"/>
  <c r="B55" i="50622"/>
  <c r="C55" i="50622"/>
  <c r="B56" i="50622"/>
  <c r="C56" i="50622"/>
  <c r="B57" i="50622"/>
  <c r="C57" i="50622"/>
  <c r="B58" i="50622"/>
  <c r="C58" i="50622"/>
  <c r="B59" i="50622"/>
  <c r="C59" i="50622"/>
  <c r="B60" i="50622"/>
  <c r="C60" i="50622"/>
  <c r="J12" i="50626"/>
  <c r="B61" i="50622"/>
  <c r="C61" i="50622"/>
  <c r="J13" i="50626"/>
  <c r="B62" i="50622"/>
  <c r="C62" i="50622"/>
  <c r="J14" i="50626"/>
  <c r="J15" i="50626"/>
  <c r="J16" i="50626"/>
  <c r="J17" i="50626"/>
  <c r="J20" i="50626"/>
  <c r="B53" i="50622"/>
  <c r="C53" i="50622"/>
  <c r="J15" i="50616"/>
  <c r="A52" i="50622"/>
  <c r="J12" i="50620"/>
  <c r="J11" i="50620"/>
  <c r="J10" i="50620"/>
  <c r="J9" i="50620"/>
  <c r="J8" i="50620"/>
  <c r="J7" i="50620"/>
  <c r="J6" i="50620"/>
  <c r="J5" i="50620"/>
  <c r="J4" i="50620"/>
  <c r="A16" i="50622"/>
  <c r="J25" i="50620"/>
  <c r="C90" i="50622"/>
  <c r="C91" i="50622"/>
  <c r="C92" i="50622"/>
  <c r="C94" i="50622"/>
  <c r="C95" i="50622"/>
  <c r="C96" i="50622"/>
  <c r="C97" i="50622"/>
  <c r="C98" i="50622"/>
  <c r="C99" i="50622"/>
  <c r="C100" i="50622"/>
  <c r="C101" i="50622"/>
  <c r="C102" i="50622"/>
  <c r="C89" i="50622"/>
  <c r="J5" i="50621"/>
  <c r="F1" i="50619"/>
  <c r="A88" i="50622"/>
  <c r="A34" i="50622"/>
  <c r="A3" i="50622"/>
  <c r="B90" i="50622"/>
  <c r="B91" i="50622"/>
  <c r="B92" i="50622"/>
  <c r="B93" i="50622"/>
  <c r="B94" i="50622"/>
  <c r="B95" i="50622"/>
  <c r="B96" i="50622"/>
  <c r="B97" i="50622"/>
  <c r="B98" i="50622"/>
  <c r="B99" i="50622"/>
  <c r="B100" i="50622"/>
  <c r="B101" i="50622"/>
  <c r="B102" i="50622"/>
  <c r="B29" i="50622"/>
  <c r="C29" i="50622"/>
  <c r="B30" i="50622"/>
  <c r="C30" i="50622"/>
  <c r="C10" i="50622"/>
  <c r="C11" i="50622"/>
  <c r="C12" i="50622"/>
  <c r="C13" i="50622"/>
  <c r="C14" i="50622"/>
  <c r="J14" i="50619"/>
  <c r="J8" i="50619"/>
  <c r="J4" i="50619"/>
  <c r="J13" i="50620"/>
  <c r="J4" i="50621"/>
  <c r="J6" i="50621"/>
  <c r="J7" i="50621"/>
  <c r="J8" i="50621"/>
  <c r="B22" i="50622"/>
  <c r="B23" i="50622"/>
  <c r="B24" i="50622"/>
  <c r="B25" i="50622"/>
  <c r="B26" i="50622"/>
  <c r="B27" i="50622"/>
  <c r="B28" i="50622"/>
  <c r="B35" i="50622"/>
  <c r="B36" i="50622"/>
  <c r="B37" i="50622"/>
  <c r="B38" i="50622"/>
  <c r="B39" i="50622"/>
  <c r="B40" i="50622"/>
  <c r="B41" i="50622"/>
  <c r="B42" i="50622"/>
  <c r="B43" i="50622"/>
  <c r="B44" i="50622"/>
  <c r="B45" i="50622"/>
  <c r="B89" i="50622"/>
  <c r="J9" i="50621"/>
  <c r="C45" i="50622"/>
  <c r="C36" i="50622"/>
  <c r="C37" i="50622"/>
  <c r="C38" i="50622"/>
  <c r="C39" i="50622"/>
  <c r="C40" i="50622"/>
  <c r="C41" i="50622"/>
  <c r="C42" i="50622"/>
  <c r="C43" i="50622"/>
  <c r="C44" i="50622"/>
  <c r="C35" i="50622"/>
  <c r="C18" i="50622"/>
  <c r="C19" i="50622"/>
  <c r="C20" i="50622"/>
  <c r="C21" i="50622"/>
  <c r="C22" i="50622"/>
  <c r="C23" i="50622"/>
  <c r="C24" i="50622"/>
  <c r="C25" i="50622"/>
  <c r="C26" i="50622"/>
  <c r="C27" i="50622"/>
  <c r="C28" i="50622"/>
  <c r="C17"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17" i="50620" l="1"/>
  <c r="F17" i="50620" s="1"/>
  <c r="A18" i="50620"/>
  <c r="A19" i="50620"/>
  <c r="A4" i="50626"/>
  <c r="F4" i="50626" s="1"/>
  <c r="A7" i="50626"/>
  <c r="F7" i="50626" s="1"/>
  <c r="A5" i="50626"/>
  <c r="F5" i="50626" s="1"/>
  <c r="A8" i="50626"/>
  <c r="F8" i="50626" s="1"/>
  <c r="A6" i="50626"/>
  <c r="F6" i="50626" s="1"/>
  <c r="A11" i="50626"/>
  <c r="A10" i="50626"/>
  <c r="F10" i="50626" s="1"/>
  <c r="A9" i="50626"/>
  <c r="F9" i="50626" s="1"/>
  <c r="A8" i="50620"/>
  <c r="A39" i="50622" s="1"/>
  <c r="A13" i="50626"/>
  <c r="F13" i="50626" s="1"/>
  <c r="A14" i="50626"/>
  <c r="A63" i="50622" s="1"/>
  <c r="A12" i="50621"/>
  <c r="A97" i="50622" s="1"/>
  <c r="A4" i="50621"/>
  <c r="A89" i="50622" s="1"/>
  <c r="A11" i="50620"/>
  <c r="F11" i="50620" s="1"/>
  <c r="A18" i="50619"/>
  <c r="A31" i="50622" s="1"/>
  <c r="A15" i="50621"/>
  <c r="F15" i="50621" s="1"/>
  <c r="A16" i="50620"/>
  <c r="F16" i="50620" s="1"/>
  <c r="A18" i="50621"/>
  <c r="A103" i="50622" s="1"/>
  <c r="A11" i="50621"/>
  <c r="A96" i="50622" s="1"/>
  <c r="A92" i="50622"/>
  <c r="A16" i="50626"/>
  <c r="F16" i="50626" s="1"/>
  <c r="A12" i="50626"/>
  <c r="A61" i="50622" s="1"/>
  <c r="A6" i="50620"/>
  <c r="F6" i="50620" s="1"/>
  <c r="A13" i="50621"/>
  <c r="F13" i="50621" s="1"/>
  <c r="A10" i="50619"/>
  <c r="A23" i="50622" s="1"/>
  <c r="A91" i="50622"/>
  <c r="A5" i="50621"/>
  <c r="A90" i="50622" s="1"/>
  <c r="A7" i="50620"/>
  <c r="F7" i="50620" s="1"/>
  <c r="A13" i="50620"/>
  <c r="A17" i="50621"/>
  <c r="F17" i="50621" s="1"/>
  <c r="A10" i="50621"/>
  <c r="A95" i="50622" s="1"/>
  <c r="A11" i="50616"/>
  <c r="A11" i="50622" s="1"/>
  <c r="A13" i="50619"/>
  <c r="A26" i="50622" s="1"/>
  <c r="A14" i="50616"/>
  <c r="F14" i="50616" s="1"/>
  <c r="A16" i="50621"/>
  <c r="A101" i="50622" s="1"/>
  <c r="A5" i="50619"/>
  <c r="A18" i="50622" s="1"/>
  <c r="A20" i="50626"/>
  <c r="A18" i="50626"/>
  <c r="A19" i="50626"/>
  <c r="A15" i="50626"/>
  <c r="A12" i="50619"/>
  <c r="F12" i="50619" s="1"/>
  <c r="A14" i="50619"/>
  <c r="A27" i="50622" s="1"/>
  <c r="A12" i="50620"/>
  <c r="A14" i="50621"/>
  <c r="A99" i="50622" s="1"/>
  <c r="A93" i="50622"/>
  <c r="A17" i="50626"/>
  <c r="A15" i="50622"/>
  <c r="A19" i="50619"/>
  <c r="A20" i="50619"/>
  <c r="A33" i="50622" s="1"/>
  <c r="A19" i="50621"/>
  <c r="A20" i="50621"/>
  <c r="A9" i="50619"/>
  <c r="A11" i="50619"/>
  <c r="F11" i="50619" s="1"/>
  <c r="A4" i="50619"/>
  <c r="F4" i="50619" s="1"/>
  <c r="A7" i="50619"/>
  <c r="A20" i="50622" s="1"/>
  <c r="A14" i="50620"/>
  <c r="F14" i="50620" s="1"/>
  <c r="A15" i="50620"/>
  <c r="F15" i="50620" s="1"/>
  <c r="A10" i="50620"/>
  <c r="F10" i="50620" s="1"/>
  <c r="A17" i="50619"/>
  <c r="A6" i="50619"/>
  <c r="A13" i="50616"/>
  <c r="A7" i="50616"/>
  <c r="A6" i="50616"/>
  <c r="A12" i="50616"/>
  <c r="F12" i="50616" s="1"/>
  <c r="A4" i="50620"/>
  <c r="A5" i="50620"/>
  <c r="A15" i="50619"/>
  <c r="A9" i="50616"/>
  <c r="A5" i="50616"/>
  <c r="F5" i="50616" s="1"/>
  <c r="A8" i="50616"/>
  <c r="A8" i="50619"/>
  <c r="A16" i="50619"/>
  <c r="A9" i="50621"/>
  <c r="F9" i="50621" s="1"/>
  <c r="A10" i="50616"/>
  <c r="A4" i="50616"/>
  <c r="A44" i="50622" l="1"/>
  <c r="A47" i="50622"/>
  <c r="A59" i="50622"/>
  <c r="A56" i="50622"/>
  <c r="A53" i="50622"/>
  <c r="A60" i="50622"/>
  <c r="A58" i="50622"/>
  <c r="F8" i="50620"/>
  <c r="A42" i="50622"/>
  <c r="F14" i="50626"/>
  <c r="F4" i="50621"/>
  <c r="A57" i="50622"/>
  <c r="A62" i="50622"/>
  <c r="A55" i="50622"/>
  <c r="F12" i="50621"/>
  <c r="F19" i="50619"/>
  <c r="A100" i="50622"/>
  <c r="F14" i="50621"/>
  <c r="F18" i="50619"/>
  <c r="A98" i="50622"/>
  <c r="F7" i="50621"/>
  <c r="F11" i="50621"/>
  <c r="F12" i="50626"/>
  <c r="A49" i="50622"/>
  <c r="A25" i="50622"/>
  <c r="A65" i="50622"/>
  <c r="A17" i="50622"/>
  <c r="A38" i="50622"/>
  <c r="F5" i="50619"/>
  <c r="A37" i="50622"/>
  <c r="A41" i="50622"/>
  <c r="F15" i="50616"/>
  <c r="A102" i="50622"/>
  <c r="F10" i="50621"/>
  <c r="F14" i="50619"/>
  <c r="F10" i="50619"/>
  <c r="A24" i="50622"/>
  <c r="F5" i="50621"/>
  <c r="A43" i="50622"/>
  <c r="F16" i="50621"/>
  <c r="F6" i="50621"/>
  <c r="F20" i="50626"/>
  <c r="A69" i="50622"/>
  <c r="A50" i="50622"/>
  <c r="F25" i="50620"/>
  <c r="A14" i="50622"/>
  <c r="A94" i="50622"/>
  <c r="F8" i="50621"/>
  <c r="A64" i="50622"/>
  <c r="F15" i="50626"/>
  <c r="F13" i="50619"/>
  <c r="A54" i="50622"/>
  <c r="F19" i="50626"/>
  <c r="A68" i="50622"/>
  <c r="A67" i="50622"/>
  <c r="F11" i="50616"/>
  <c r="F20" i="50621"/>
  <c r="A105" i="50622"/>
  <c r="F20" i="50619"/>
  <c r="F19" i="50621"/>
  <c r="A104" i="50622"/>
  <c r="F17" i="50619"/>
  <c r="A66" i="50622"/>
  <c r="F17" i="50626"/>
  <c r="A5" i="50622"/>
  <c r="A45" i="50622"/>
  <c r="F6" i="50619"/>
  <c r="A19" i="50622"/>
  <c r="A12" i="50622"/>
  <c r="A46" i="50622"/>
  <c r="A22" i="50622"/>
  <c r="F9" i="50619"/>
  <c r="F7" i="50619"/>
  <c r="A29" i="50622"/>
  <c r="F16" i="50619"/>
  <c r="F8" i="50619"/>
  <c r="A21" i="50622"/>
  <c r="F9" i="50620"/>
  <c r="A40" i="50622"/>
  <c r="F4" i="50616"/>
  <c r="A4" i="50622"/>
  <c r="F13" i="50616"/>
  <c r="A13" i="50622"/>
  <c r="A10" i="50622"/>
  <c r="F10" i="50616"/>
  <c r="A48" i="50622"/>
  <c r="F6" i="50616"/>
  <c r="A6" i="50622"/>
  <c r="F8" i="50616"/>
  <c r="A8" i="50622"/>
  <c r="F7" i="50616"/>
  <c r="A7" i="50622"/>
  <c r="F5" i="50620"/>
  <c r="A36" i="50622"/>
  <c r="A35" i="50622"/>
  <c r="F4" i="50620"/>
  <c r="A9" i="50622"/>
  <c r="F9" i="50616"/>
  <c r="A28" i="50622"/>
  <c r="F15" i="50619"/>
</calcChain>
</file>

<file path=xl/sharedStrings.xml><?xml version="1.0" encoding="utf-8"?>
<sst xmlns="http://schemas.openxmlformats.org/spreadsheetml/2006/main" count="347" uniqueCount="118">
  <si>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</si>
  <si>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</si>
  <si>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</si>
  <si>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</si>
  <si>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</si>
  <si>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</si>
  <si>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</si>
  <si>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</si>
  <si>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</si>
  <si>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</si>
  <si>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</si>
  <si>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</si>
  <si>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</si>
  <si>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</si>
  <si>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</si>
  <si>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</si>
  <si>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</si>
  <si>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</si>
  <si>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</si>
  <si>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</si>
  <si>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</si>
  <si>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</si>
  <si>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</si>
  <si>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</si>
  <si>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</si>
  <si>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</si>
  <si>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</si>
  <si>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</si>
  <si>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</si>
  <si>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</si>
  <si>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</si>
  <si>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</si>
  <si>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</si>
  <si>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</si>
  <si>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</si>
  <si>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 xml:space="preserve">Vorspeise </t>
  </si>
  <si>
    <t>Beilage2</t>
  </si>
  <si>
    <t>Beilage1</t>
  </si>
  <si>
    <t>Diverses</t>
  </si>
  <si>
    <t>Hobby-Küche Zug</t>
  </si>
  <si>
    <t xml:space="preserve">      </t>
  </si>
  <si>
    <t>Pilzsuppe</t>
  </si>
  <si>
    <t>D</t>
  </si>
  <si>
    <t>kleine Zwiebel</t>
  </si>
  <si>
    <t>Champingons</t>
  </si>
  <si>
    <t>Pfifferlinge</t>
  </si>
  <si>
    <t xml:space="preserve">EL </t>
  </si>
  <si>
    <t>Öl</t>
  </si>
  <si>
    <t>Salz</t>
  </si>
  <si>
    <t>Pfeffer</t>
  </si>
  <si>
    <t>leicht gehäufter TL Mehl</t>
  </si>
  <si>
    <t>Gemüsebrühe</t>
  </si>
  <si>
    <t>Thymian (8-10 Stiele)</t>
  </si>
  <si>
    <t>Schlagsahne</t>
  </si>
  <si>
    <t>Übrige Pilze klein schneiden. 1 EL Öl in einem Topf erhitzen. Zwiebelwürfel darin anschwitzen. Pilze zugeben und so lange dünsten, bis die Flüssigkeit der Pilze verkocht ist. Pilze mit Salz und Pfeffer würzen und mit Mehl bestäuben.</t>
  </si>
  <si>
    <t xml:space="preserve">
Zwiebel schälen und fein würfeln. Champignons putzen und säubern. Pfifferlinge putzen und gründlich waschen, am besten 2 mal, abtropfen lassen. Ca. 4 Champignons und ca. 8 Pfifferlinge beiseitelegen.</t>
  </si>
  <si>
    <t>Unter Rühren langsam mit Brühe ablöschen und ca. 10 Minuten köcheln lassen. Inzwischen Thymian waschen, trocken schütteln und die Blättchen, bis auf einige zum Garnieren, fein hacken. Übrige Pilze halbieren, bzw. in dicke Scheiben schneiden.</t>
  </si>
  <si>
    <t>Übrige Sahne in Schlieren auf die Suppe geben, dann gebratene Pilze in der Mitte verteilen. Suppe mit Thymian bestreuen und garnieren.</t>
  </si>
  <si>
    <t>entsteinte Dörrpflaumen</t>
  </si>
  <si>
    <t>Weisswein</t>
  </si>
  <si>
    <t>Schweinsnierstück</t>
  </si>
  <si>
    <t>flüssiger Honig</t>
  </si>
  <si>
    <t>Thymianblättchen</t>
  </si>
  <si>
    <t>wenig Pfeffer</t>
  </si>
  <si>
    <t>Fleischbouillon</t>
  </si>
  <si>
    <t>Butter, weich</t>
  </si>
  <si>
    <t>Mehl</t>
  </si>
  <si>
    <t>Thymian (2 Zweiglein)</t>
  </si>
  <si>
    <t>für Fleisch</t>
  </si>
  <si>
    <t>für Goldknöpfli</t>
  </si>
  <si>
    <t>Knöpflimehl</t>
  </si>
  <si>
    <t>Muskat</t>
  </si>
  <si>
    <t>Milchwasser (1/2 Milch / 1/2 Wasser)</t>
  </si>
  <si>
    <t>Briefchen Safran</t>
  </si>
  <si>
    <t>frische Eier</t>
  </si>
  <si>
    <t>Salzwasser, siedend</t>
  </si>
  <si>
    <t>Pflaumen im Wein ca. 1 Std einweichen.</t>
  </si>
  <si>
    <t>Fleisch in der Mitte längs mit einem schmalen langen Messer durchstossen, einige Male hin und her fahren, bis der Schnitt ca. 4 cm breit ist. Pflaumen abtropfen, Wein für die Sauce beiseite stellen. Pflaumen mit einer Kelle in die Fleischöffnung stossen. Braten ringsum mit Honig und Thymian bestreichen, zugedeckt im Kühlschrank ca. 1 Tag marinieren.</t>
  </si>
  <si>
    <t xml:space="preserve">Für Bratensauce: </t>
  </si>
  <si>
    <t>Für Fleisch:</t>
  </si>
  <si>
    <t>Milchwasser, Safran und Eier verrühren, nach und nach unter Rühren in die Mulde giessen, mit einer Kelle mischen und so lange klopfen, bis der Teig glänzt und Blasen wirft. Zugedeckt bei Raumtemperatur ca. 30 Min. quellen lassen.</t>
  </si>
  <si>
    <t>Teig portionenweise durchs Knöpflisieb ins leicht siedende Salzwasser streichen. Knöpfli ziehen lassen, bis sie an die Oberfläche steigen, mit einer Schaumkelle herausnehmen, abtropfen.</t>
  </si>
  <si>
    <t>Mehl, Muskat und Salz in einer Schüssel mischen, in der Mitte eine Mulde eindrücken.</t>
  </si>
  <si>
    <t>Für Goldknöpfli:</t>
  </si>
  <si>
    <t>Rüebli</t>
  </si>
  <si>
    <t>ein paar Beeren (z.B. Brom-/Himbeeren)</t>
  </si>
  <si>
    <t>Doppelrahm Gruyère (Greyzer)</t>
  </si>
  <si>
    <t>Optional: 2 kleine Prisen trockenes Vanillepulver</t>
  </si>
  <si>
    <r>
      <t xml:space="preserve">Die Meringue in einer Dessertform anrichten, teilweise mit doppeltem Gruyère-Rahm bedecken. Streuen Sie ein paar Brombeeren und Himbeeren auf und herum. </t>
    </r>
    <r>
      <rPr>
        <i/>
        <sz val="11"/>
        <rFont val="Arial"/>
        <family val="2"/>
      </rPr>
      <t>Optional:</t>
    </r>
    <r>
      <rPr>
        <sz val="11"/>
        <rFont val="Arial"/>
        <family val="2"/>
      </rPr>
      <t xml:space="preserve"> Nach Belieben mit einer Prise getrocknetem Vanillepulver bestreuen.</t>
    </r>
  </si>
  <si>
    <t>Glace mit Meringue und Greyzer Rahm</t>
  </si>
  <si>
    <t>Einkaufsliste für Tisch D</t>
  </si>
  <si>
    <t>Aargauer Braten mit</t>
  </si>
  <si>
    <t xml:space="preserve">Goldknöpfli und </t>
  </si>
  <si>
    <t>Butter</t>
  </si>
  <si>
    <t>Bratensauce</t>
  </si>
  <si>
    <t>Bratbutter zum Anbratwn</t>
  </si>
  <si>
    <t>Schalotte</t>
  </si>
  <si>
    <t>Bier</t>
  </si>
  <si>
    <t>Salz / Pfeffer</t>
  </si>
  <si>
    <t>Karotten rüsten und in Stifte schneiden</t>
  </si>
  <si>
    <t>Bagette / Rustico</t>
  </si>
  <si>
    <t>Butter zum Anbraten (Optional)</t>
  </si>
  <si>
    <t xml:space="preserve">Bullion Würfel </t>
  </si>
  <si>
    <t>Vanille - Glacekugel</t>
  </si>
  <si>
    <t xml:space="preserve">0.5 Lt </t>
  </si>
  <si>
    <t xml:space="preserve">Verschiedene Beeren </t>
  </si>
  <si>
    <t>Wassser</t>
  </si>
  <si>
    <t xml:space="preserve">Schalotten klein würfeln und in Butter glsig dünsten, Karotten dazugeben, würzen und mit Bier und Wassser ablöschen, </t>
  </si>
  <si>
    <t>Schnittlauch</t>
  </si>
  <si>
    <t>Zugedeckt knackig garen.  Schnittlauch unterheben</t>
  </si>
  <si>
    <t>Rüebli  / Karotten mittel gross</t>
  </si>
  <si>
    <t>$</t>
  </si>
  <si>
    <t>2 TL Butter in einer beschichteten Pfanne erhitzen. Pilze darin ca. 3 Minuten scharf anbraten. 150 g Sahne und 3/4 des gehackten Thymians in die Suppe geben, aufkochen und pürieren. Suppe mit Salz und Pfeffer abschmecken und in Suppentassen anrichten.</t>
  </si>
  <si>
    <t>§</t>
  </si>
  <si>
    <t>Pro Person 1-2 je nach Grösse</t>
  </si>
  <si>
    <t>Meringue kleine bis mittlere Grösse</t>
  </si>
  <si>
    <t>Fleisch ca. 1 Std. vor dem Braten aus dem Kühlschrank nehmen, würzen.
Fleisch auf ein Blech legen. Bratbutter in einer Pfanne heiss werden lassen, über das Fleisch giessen. Fleischthermometer an der dicksten Stelle einstecken. Blech in die Mitte des auf 220 Grad vorgeheizten Ofens schieben, ca. 10 Min. anbraten. Temperatur auf ca. 180 Grad reduzieren, ca. 30 Min. weiterbraten, bis die Kerntemperatur ca. 60 - 65 Grad beträgt. Vor dem Tranchieren Braten zugedeckt ca. 10 Min. ruhen lassen.</t>
  </si>
  <si>
    <t>Beiseite gestellten Wein mit Bouillon und Thymian aufkochen, Hitze reduzieren, ca. 5 Min. köcheln. Thymian entfernen. Butter und Mehl mischen, beigeben, Sauce unter Rühren ca. 5 Min. köcheln, Thymianblättchen beigeben.
Fleisch in ca. 1 cm dicke Tranchen schneiden, Sauce dazu servieren, mit Goldknöpfli und Rüebli  anrichten.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</si>
</sst>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7">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b/>
      <sz val="16"/>
      <name val="Arial"/>
      <family val="2"/>
    </font>
    <font>
      <b/>
      <sz val="8"/>
      <color indexed="10"/>
      <name val="Arial"/>
      <family val="2"/>
    </font>
    <font>
      <b/>
      <i/>
      <sz val="10"/>
      <name val="Arial"/>
      <family val="2"/>
    </font>
    <font>
      <b/>
      <sz val="8"/>
      <name val="Arial"/>
      <family val="2"/>
    </font>
    <font>
      <i/>
      <sz val="11"/>
      <name val="Arial"/>
      <family val="2"/>
    </font>
    <font>
      <b/>
      <sz val="9"/>
      <name val="Arial"/>
      <family val="2"/>
    </font>
    <font>
      <b/>
      <sz val="11"/>
      <color rgb="FF232A35"/>
      <name val="Var(--bb-typo-font-family)"/>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theme="0" tint="-4.9989318521683403E-2"/>
        <bgColor indexed="64"/>
      </patternFill>
    </fill>
    <fill>
      <patternFill patternType="solid">
        <fgColor rgb="FFFEF68B"/>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43" fontId="2" fillId="0" borderId="0" applyFont="0" applyFill="0" applyBorder="0" applyAlignment="0" applyProtection="0"/>
    <xf numFmtId="0" fontId="6" fillId="0" borderId="0"/>
    <xf numFmtId="0" fontId="5" fillId="0" borderId="0"/>
  </cellStyleXfs>
  <cellXfs count="156">
    <xf numFmtId="0" fontId="0" fillId="0" borderId="0" xfId="0"/>
    <xf numFmtId="0" fontId="0" fillId="0" borderId="0" xfId="0" applyAlignment="1">
      <alignment vertical="center"/>
    </xf>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3" applyFont="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165" fontId="10" fillId="0" borderId="0" xfId="1" applyNumberFormat="1" applyFont="1" applyAlignment="1"/>
    <xf numFmtId="0" fontId="6" fillId="0" borderId="2" xfId="0" applyFont="1" applyBorder="1" applyAlignment="1">
      <alignment horizontal="center" vertical="center"/>
    </xf>
    <xf numFmtId="0" fontId="6" fillId="0" borderId="4" xfId="3" applyFont="1" applyBorder="1" applyAlignment="1">
      <alignment horizontal="center" vertical="center"/>
    </xf>
    <xf numFmtId="43" fontId="2" fillId="0" borderId="0" xfId="1" applyFill="1"/>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3" applyNumberFormat="1" applyFont="1" applyAlignment="1">
      <alignment horizontal="left" vertical="center"/>
    </xf>
    <xf numFmtId="169" fontId="12" fillId="0" borderId="1" xfId="3" applyNumberFormat="1" applyFont="1" applyBorder="1" applyAlignment="1">
      <alignment horizontal="center" vertical="center"/>
    </xf>
    <xf numFmtId="0" fontId="12" fillId="3" borderId="2" xfId="3"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7" fillId="0" borderId="1" xfId="0" applyFont="1" applyBorder="1" applyAlignment="1">
      <alignment vertical="center"/>
    </xf>
    <xf numFmtId="0" fontId="12" fillId="0" borderId="9" xfId="0" applyFont="1" applyBorder="1" applyAlignment="1">
      <alignment horizontal="center"/>
    </xf>
    <xf numFmtId="0" fontId="3" fillId="0" borderId="0" xfId="0" applyFont="1" applyAlignment="1">
      <alignment horizontal="left" vertic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0" fillId="0" borderId="0" xfId="0" applyFont="1" applyAlignment="1">
      <alignment horizontal="left" vertical="center"/>
    </xf>
    <xf numFmtId="168" fontId="6" fillId="6" borderId="6" xfId="1" applyNumberFormat="1" applyFont="1" applyFill="1" applyBorder="1" applyAlignment="1">
      <alignment horizontal="center"/>
    </xf>
    <xf numFmtId="168" fontId="6" fillId="6" borderId="8" xfId="1" applyNumberFormat="1" applyFont="1" applyFill="1" applyBorder="1" applyAlignment="1">
      <alignment horizontal="center"/>
    </xf>
    <xf numFmtId="168" fontId="6" fillId="6" borderId="10" xfId="1" applyNumberFormat="1" applyFont="1" applyFill="1" applyBorder="1" applyAlignment="1">
      <alignment horizontal="center"/>
    </xf>
    <xf numFmtId="168" fontId="6" fillId="6" borderId="9" xfId="1" applyNumberFormat="1" applyFont="1" applyFill="1" applyBorder="1" applyAlignment="1">
      <alignment horizontal="center"/>
    </xf>
    <xf numFmtId="0" fontId="15" fillId="0" borderId="7" xfId="0" applyFont="1" applyBorder="1" applyAlignment="1">
      <alignment horizontal="left" vertical="center"/>
    </xf>
    <xf numFmtId="0" fontId="12" fillId="0" borderId="16" xfId="0" applyFont="1" applyBorder="1" applyAlignment="1">
      <alignment horizontal="center"/>
    </xf>
    <xf numFmtId="43" fontId="12" fillId="0" borderId="16" xfId="1" applyFont="1" applyFill="1" applyBorder="1" applyAlignment="1">
      <alignment horizontal="center"/>
    </xf>
    <xf numFmtId="43" fontId="12" fillId="0" borderId="19"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4"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3"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1" fillId="0" borderId="0" xfId="0" applyFont="1" applyAlignment="1">
      <alignment horizontal="center" vertical="center"/>
    </xf>
    <xf numFmtId="0" fontId="8" fillId="0" borderId="0" xfId="0" applyFont="1" applyAlignment="1">
      <alignment horizontal="center" vertical="center"/>
    </xf>
    <xf numFmtId="1" fontId="8" fillId="5" borderId="18" xfId="1" applyNumberFormat="1" applyFont="1" applyFill="1" applyBorder="1" applyAlignment="1">
      <alignment horizontal="left"/>
    </xf>
    <xf numFmtId="164" fontId="8" fillId="0" borderId="18"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4" fontId="6" fillId="0" borderId="6" xfId="1" applyNumberFormat="1" applyFont="1" applyFill="1" applyBorder="1" applyAlignment="1">
      <alignment horizontal="center"/>
    </xf>
    <xf numFmtId="164" fontId="7" fillId="6"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6"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6" borderId="9" xfId="0" applyNumberFormat="1" applyFont="1" applyFill="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8" xfId="1" applyNumberFormat="1" applyFont="1" applyFill="1" applyBorder="1" applyAlignment="1">
      <alignment horizontal="left"/>
    </xf>
    <xf numFmtId="164" fontId="8" fillId="6" borderId="8" xfId="1" applyNumberFormat="1" applyFont="1" applyFill="1" applyBorder="1" applyAlignment="1">
      <alignment horizontal="center"/>
    </xf>
    <xf numFmtId="3" fontId="2" fillId="0" borderId="8" xfId="0" applyNumberFormat="1" applyFont="1" applyBorder="1" applyAlignment="1">
      <alignment horizontal="center" wrapText="1"/>
    </xf>
    <xf numFmtId="0" fontId="12" fillId="6" borderId="8" xfId="0" applyFont="1" applyFill="1" applyBorder="1" applyAlignment="1">
      <alignment horizontal="center"/>
    </xf>
    <xf numFmtId="4" fontId="2" fillId="6" borderId="8" xfId="0" applyNumberFormat="1" applyFont="1" applyFill="1" applyBorder="1" applyAlignment="1">
      <alignment horizontal="left" wrapText="1"/>
    </xf>
    <xf numFmtId="3" fontId="2" fillId="6" borderId="8" xfId="0" applyNumberFormat="1" applyFont="1" applyFill="1" applyBorder="1" applyAlignment="1">
      <alignment horizontal="center" wrapText="1"/>
    </xf>
    <xf numFmtId="4" fontId="6" fillId="6" borderId="8" xfId="0" applyNumberFormat="1" applyFont="1" applyFill="1" applyBorder="1" applyAlignment="1">
      <alignment horizontal="center"/>
    </xf>
    <xf numFmtId="0" fontId="12" fillId="6" borderId="6" xfId="0" applyFont="1" applyFill="1" applyBorder="1" applyAlignment="1">
      <alignment horizontal="center"/>
    </xf>
    <xf numFmtId="4" fontId="2" fillId="6" borderId="6" xfId="0" applyNumberFormat="1" applyFont="1" applyFill="1" applyBorder="1" applyAlignment="1">
      <alignment horizontal="left" wrapText="1"/>
    </xf>
    <xf numFmtId="3" fontId="2" fillId="6" borderId="6" xfId="0" applyNumberFormat="1" applyFont="1" applyFill="1" applyBorder="1" applyAlignment="1">
      <alignment horizontal="center" wrapText="1"/>
    </xf>
    <xf numFmtId="4" fontId="6" fillId="6" borderId="6" xfId="0" applyNumberFormat="1" applyFont="1" applyFill="1" applyBorder="1" applyAlignment="1">
      <alignment horizontal="center"/>
    </xf>
    <xf numFmtId="3" fontId="2" fillId="0" borderId="10" xfId="0" applyNumberFormat="1" applyFont="1" applyBorder="1" applyAlignment="1">
      <alignment horizontal="left" wrapText="1"/>
    </xf>
    <xf numFmtId="164" fontId="6" fillId="0" borderId="10" xfId="1" applyNumberFormat="1" applyFont="1" applyFill="1" applyBorder="1" applyAlignment="1">
      <alignment horizontal="center"/>
    </xf>
    <xf numFmtId="164" fontId="7" fillId="6" borderId="10" xfId="0" applyNumberFormat="1" applyFont="1" applyFill="1" applyBorder="1" applyAlignment="1">
      <alignment horizontal="center"/>
    </xf>
    <xf numFmtId="4" fontId="2" fillId="0" borderId="24" xfId="0" applyNumberFormat="1" applyFont="1" applyBorder="1" applyAlignment="1">
      <alignment horizontal="left" wrapText="1"/>
    </xf>
    <xf numFmtId="2" fontId="8" fillId="6" borderId="8" xfId="1" applyNumberFormat="1" applyFont="1" applyFill="1" applyBorder="1" applyAlignment="1">
      <alignment horizontal="center"/>
    </xf>
    <xf numFmtId="2" fontId="8" fillId="6" borderId="8" xfId="1" applyNumberFormat="1" applyFont="1" applyFill="1" applyBorder="1" applyAlignment="1">
      <alignment horizontal="left"/>
    </xf>
    <xf numFmtId="1" fontId="8" fillId="6" borderId="18" xfId="1" applyNumberFormat="1" applyFont="1" applyFill="1" applyBorder="1" applyAlignment="1">
      <alignment horizontal="left"/>
    </xf>
    <xf numFmtId="4" fontId="2" fillId="0" borderId="8" xfId="0" applyNumberFormat="1" applyFont="1" applyBorder="1" applyAlignment="1">
      <alignment horizontal="left" vertical="center" wrapText="1"/>
    </xf>
    <xf numFmtId="0" fontId="16" fillId="0" borderId="0" xfId="0" applyFont="1" applyAlignment="1">
      <alignment horizontal="left" wrapText="1"/>
    </xf>
    <xf numFmtId="165" fontId="25" fillId="2" borderId="2" xfId="1" applyNumberFormat="1" applyFont="1" applyFill="1" applyBorder="1" applyAlignment="1">
      <alignment horizontal="center" vertical="center"/>
    </xf>
    <xf numFmtId="164" fontId="2" fillId="0" borderId="8" xfId="1" applyNumberFormat="1" applyFont="1" applyFill="1" applyBorder="1" applyAlignment="1">
      <alignment horizontal="center"/>
    </xf>
    <xf numFmtId="0" fontId="26" fillId="0" borderId="0" xfId="0" applyFont="1"/>
    <xf numFmtId="2" fontId="23" fillId="5" borderId="8" xfId="1" applyNumberFormat="1" applyFont="1" applyFill="1" applyBorder="1" applyAlignment="1">
      <alignment horizontal="left"/>
    </xf>
    <xf numFmtId="0" fontId="18" fillId="0" borderId="0" xfId="0" applyFont="1" applyAlignment="1">
      <alignment horizontal="center" vertical="center" wrapText="1"/>
    </xf>
    <xf numFmtId="0" fontId="19" fillId="0" borderId="0" xfId="0" applyFont="1" applyAlignment="1">
      <alignment horizontal="center"/>
    </xf>
    <xf numFmtId="14" fontId="18" fillId="7" borderId="0" xfId="0" applyNumberFormat="1" applyFont="1" applyFill="1" applyAlignment="1">
      <alignment horizontal="center" vertical="center" wrapText="1"/>
    </xf>
    <xf numFmtId="0" fontId="18" fillId="7" borderId="0" xfId="0" applyFont="1" applyFill="1" applyAlignment="1">
      <alignment horizontal="center" vertical="center" wrapText="1"/>
    </xf>
    <xf numFmtId="0" fontId="18" fillId="7" borderId="11" xfId="0" applyFont="1" applyFill="1" applyBorder="1" applyAlignment="1">
      <alignment horizontal="center" vertical="center" wrapText="1"/>
    </xf>
    <xf numFmtId="0" fontId="18" fillId="7" borderId="12" xfId="0" applyFont="1" applyFill="1" applyBorder="1" applyAlignment="1">
      <alignment horizontal="center" vertical="center" wrapText="1"/>
    </xf>
    <xf numFmtId="0" fontId="18" fillId="7" borderId="0" xfId="0" applyFont="1" applyFill="1" applyAlignment="1">
      <alignment horizontal="center" vertical="center"/>
    </xf>
    <xf numFmtId="14" fontId="9" fillId="4" borderId="4" xfId="0" applyNumberFormat="1" applyFont="1" applyFill="1" applyBorder="1" applyAlignment="1">
      <alignment vertical="center"/>
    </xf>
    <xf numFmtId="0" fontId="2" fillId="0" borderId="2" xfId="0" applyFont="1" applyBorder="1" applyAlignment="1">
      <alignment horizontal="center" vertical="center" wrapText="1"/>
    </xf>
    <xf numFmtId="0" fontId="2" fillId="0" borderId="2" xfId="3" applyFont="1" applyBorder="1" applyAlignment="1">
      <alignment horizontal="center" vertical="center"/>
    </xf>
    <xf numFmtId="164" fontId="8" fillId="6" borderId="6" xfId="1" applyNumberFormat="1" applyFont="1" applyFill="1" applyBorder="1" applyAlignment="1">
      <alignment horizontal="center"/>
    </xf>
    <xf numFmtId="2" fontId="8" fillId="5" borderId="6" xfId="1" applyNumberFormat="1" applyFont="1" applyFill="1" applyBorder="1" applyAlignment="1">
      <alignment horizontal="center"/>
    </xf>
    <xf numFmtId="2" fontId="8" fillId="5" borderId="6" xfId="1" applyNumberFormat="1" applyFont="1" applyFill="1" applyBorder="1" applyAlignment="1">
      <alignment horizontal="left"/>
    </xf>
    <xf numFmtId="1" fontId="8" fillId="5" borderId="6" xfId="1" applyNumberFormat="1" applyFont="1" applyFill="1" applyBorder="1" applyAlignment="1">
      <alignment horizontal="left"/>
    </xf>
    <xf numFmtId="166" fontId="8" fillId="3" borderId="2" xfId="3" applyNumberFormat="1" applyFont="1" applyFill="1" applyBorder="1" applyAlignment="1">
      <alignment horizontal="center" vertical="center"/>
    </xf>
    <xf numFmtId="0" fontId="8" fillId="0" borderId="25" xfId="0" applyFont="1" applyBorder="1"/>
    <xf numFmtId="0" fontId="12" fillId="0" borderId="15" xfId="0" applyFont="1"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2" xfId="0" applyFont="1" applyBorder="1" applyAlignment="1">
      <alignment horizontal="left" vertical="center" wrapText="1"/>
    </xf>
    <xf numFmtId="0" fontId="12" fillId="0" borderId="21" xfId="0" applyFont="1" applyBorder="1" applyAlignment="1">
      <alignment horizontal="left" vertical="center" wrapText="1"/>
    </xf>
    <xf numFmtId="0" fontId="1" fillId="0" borderId="4" xfId="3" applyFont="1" applyBorder="1" applyAlignment="1">
      <alignment horizontal="center" vertical="center"/>
    </xf>
    <xf numFmtId="0" fontId="1" fillId="0" borderId="5" xfId="3"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13" xfId="0" applyFont="1" applyBorder="1" applyAlignment="1">
      <alignment horizontal="left" vertical="center" wrapText="1"/>
    </xf>
    <xf numFmtId="0" fontId="12" fillId="0" borderId="17" xfId="0" applyFont="1" applyBorder="1" applyAlignment="1">
      <alignment horizontal="left" vertical="center" wrapText="1"/>
    </xf>
    <xf numFmtId="0" fontId="12" fillId="0" borderId="20" xfId="0" applyFont="1" applyBorder="1" applyAlignment="1">
      <alignment horizontal="left" vertical="center" wrapText="1"/>
    </xf>
    <xf numFmtId="0" fontId="15" fillId="0" borderId="14" xfId="0" applyFont="1" applyBorder="1" applyAlignment="1">
      <alignment horizontal="left" vertical="center" wrapText="1"/>
    </xf>
    <xf numFmtId="0" fontId="15" fillId="0" borderId="12" xfId="0" applyFont="1" applyBorder="1" applyAlignment="1">
      <alignment horizontal="left" vertical="center" wrapText="1"/>
    </xf>
    <xf numFmtId="0" fontId="15" fillId="0" borderId="21" xfId="0" applyFont="1" applyBorder="1" applyAlignment="1">
      <alignment horizontal="left" vertical="center" wrapText="1"/>
    </xf>
    <xf numFmtId="3" fontId="22" fillId="0" borderId="15" xfId="0" applyNumberFormat="1" applyFont="1" applyBorder="1" applyAlignment="1">
      <alignment horizontal="center" vertical="center" wrapText="1"/>
    </xf>
    <xf numFmtId="3" fontId="22" fillId="0" borderId="23" xfId="0" applyNumberFormat="1" applyFont="1" applyBorder="1" applyAlignment="1">
      <alignment horizontal="center" vertical="center" wrapText="1"/>
    </xf>
    <xf numFmtId="164" fontId="8" fillId="5" borderId="8" xfId="1" applyNumberFormat="1" applyFont="1" applyFill="1" applyBorder="1" applyAlignment="1">
      <alignment horizontal="center" wrapText="1"/>
    </xf>
    <xf numFmtId="0" fontId="0" fillId="0" borderId="0" xfId="0" applyAlignment="1">
      <alignment wrapText="1"/>
    </xf>
    <xf numFmtId="0" fontId="4" fillId="0" borderId="0" xfId="0" applyFont="1" applyAlignment="1">
      <alignment vertical="center" wrapText="1"/>
    </xf>
  </cellXfs>
  <cellStyles count="4">
    <cellStyle name="Komma" xfId="1" builtinId="3"/>
    <cellStyle name="Standard" xfId="0" builtinId="0"/>
    <cellStyle name="Standard 2" xfId="2" xr:uid="{00000000-0005-0000-0000-000003000000}"/>
    <cellStyle name="Standard_Party-Platten _1" xfId="3"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EF68B"/>
      <color rgb="FFFFEE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1</xdr:row>
      <xdr:rowOff>5500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3</xdr:col>
      <xdr:colOff>6350</xdr:colOff>
      <xdr:row>4</xdr:row>
      <xdr:rowOff>6350</xdr:rowOff>
    </xdr:from>
    <xdr:to>
      <xdr:col>5</xdr:col>
      <xdr:colOff>1054100</xdr:colOff>
      <xdr:row>14</xdr:row>
      <xdr:rowOff>1</xdr:rowOff>
    </xdr:to>
    <xdr:pic>
      <xdr:nvPicPr>
        <xdr:cNvPr id="3" name="Picture 2">
          <a:extLst>
            <a:ext uri="{FF2B5EF4-FFF2-40B4-BE49-F238E27FC236}">
              <a16:creationId xmlns:a16="http://schemas.microsoft.com/office/drawing/2014/main" id="{5482B3F7-5018-C468-08CF-88E940AC3D92}"/>
            </a:ext>
          </a:extLst>
        </xdr:cNvPr>
        <xdr:cNvPicPr>
          <a:picLocks noChangeAspect="1"/>
        </xdr:cNvPicPr>
      </xdr:nvPicPr>
      <xdr:blipFill>
        <a:blip xmlns:r="http://schemas.openxmlformats.org/officeDocument/2006/relationships" r:embed="rId3"/>
        <a:stretch>
          <a:fillRect/>
        </a:stretch>
      </xdr:blipFill>
      <xdr:spPr>
        <a:xfrm>
          <a:off x="3460750" y="1168400"/>
          <a:ext cx="3168650" cy="27241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23841</xdr:colOff>
      <xdr:row>15</xdr:row>
      <xdr:rowOff>190946</xdr:rowOff>
    </xdr:from>
    <xdr:to>
      <xdr:col>5</xdr:col>
      <xdr:colOff>1065240</xdr:colOff>
      <xdr:row>22</xdr:row>
      <xdr:rowOff>180487</xdr:rowOff>
    </xdr:to>
    <xdr:pic>
      <xdr:nvPicPr>
        <xdr:cNvPr id="9" name="Picture 8">
          <a:extLst>
            <a:ext uri="{FF2B5EF4-FFF2-40B4-BE49-F238E27FC236}">
              <a16:creationId xmlns:a16="http://schemas.microsoft.com/office/drawing/2014/main" id="{BB97E53A-C943-5769-69FF-8B7D3F59EE96}"/>
            </a:ext>
          </a:extLst>
        </xdr:cNvPr>
        <xdr:cNvPicPr>
          <a:picLocks noChangeAspect="1"/>
        </xdr:cNvPicPr>
      </xdr:nvPicPr>
      <xdr:blipFill>
        <a:blip xmlns:r="http://schemas.openxmlformats.org/officeDocument/2006/relationships" r:embed="rId3"/>
        <a:stretch>
          <a:fillRect/>
        </a:stretch>
      </xdr:blipFill>
      <xdr:spPr>
        <a:xfrm>
          <a:off x="3800420" y="4290595"/>
          <a:ext cx="3514557" cy="18611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2082800</xdr:colOff>
      <xdr:row>4</xdr:row>
      <xdr:rowOff>12700</xdr:rowOff>
    </xdr:from>
    <xdr:to>
      <xdr:col>4</xdr:col>
      <xdr:colOff>925513</xdr:colOff>
      <xdr:row>15</xdr:row>
      <xdr:rowOff>0</xdr:rowOff>
    </xdr:to>
    <xdr:pic>
      <xdr:nvPicPr>
        <xdr:cNvPr id="2" name="Grafik 1">
          <a:extLst>
            <a:ext uri="{FF2B5EF4-FFF2-40B4-BE49-F238E27FC236}">
              <a16:creationId xmlns:a16="http://schemas.microsoft.com/office/drawing/2014/main" id="{53703866-8974-AE46-64FD-50D8278774F4}"/>
            </a:ext>
          </a:extLst>
        </xdr:cNvPr>
        <xdr:cNvPicPr>
          <a:picLocks noChangeAspect="1"/>
        </xdr:cNvPicPr>
      </xdr:nvPicPr>
      <xdr:blipFill>
        <a:blip xmlns:r="http://schemas.openxmlformats.org/officeDocument/2006/relationships" r:embed="rId3"/>
        <a:stretch>
          <a:fillRect/>
        </a:stretch>
      </xdr:blipFill>
      <xdr:spPr>
        <a:xfrm>
          <a:off x="3530600" y="1168400"/>
          <a:ext cx="2373313" cy="2921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1371600</xdr:colOff>
      <xdr:row>9</xdr:row>
      <xdr:rowOff>6350</xdr:rowOff>
    </xdr:from>
    <xdr:to>
      <xdr:col>5</xdr:col>
      <xdr:colOff>1053586</xdr:colOff>
      <xdr:row>19</xdr:row>
      <xdr:rowOff>6350</xdr:rowOff>
    </xdr:to>
    <xdr:pic>
      <xdr:nvPicPr>
        <xdr:cNvPr id="5" name="Picture 4">
          <a:extLst>
            <a:ext uri="{FF2B5EF4-FFF2-40B4-BE49-F238E27FC236}">
              <a16:creationId xmlns:a16="http://schemas.microsoft.com/office/drawing/2014/main" id="{3C77758D-0A66-EBED-8DEA-20D54E7E3BBE}"/>
            </a:ext>
          </a:extLst>
        </xdr:cNvPr>
        <xdr:cNvPicPr>
          <a:picLocks noChangeAspect="1"/>
        </xdr:cNvPicPr>
      </xdr:nvPicPr>
      <xdr:blipFill>
        <a:blip xmlns:r="http://schemas.openxmlformats.org/officeDocument/2006/relationships" r:embed="rId3"/>
        <a:stretch>
          <a:fillRect/>
        </a:stretch>
      </xdr:blipFill>
      <xdr:spPr>
        <a:xfrm>
          <a:off x="2698750" y="2533650"/>
          <a:ext cx="4114286" cy="2730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F32"/>
  <sheetViews>
    <sheetView tabSelected="1" topLeftCell="A4" zoomScale="170" zoomScaleNormal="170" zoomScalePageLayoutView="75" workbookViewId="0">
      <selection activeCell="I32" sqref="I32"/>
    </sheetView>
  </sheetViews>
  <sheetFormatPr baseColWidth="10" defaultColWidth="11.5" defaultRowHeight="30" customHeight="1"/>
  <cols>
    <col min="1" max="1" width="28.5" style="13" customWidth="1"/>
    <col min="2" max="2" width="70.33203125" style="13" customWidth="1"/>
  </cols>
  <sheetData>
    <row r="1" spans="1:3" ht="169.5" customHeight="1">
      <c r="A1" s="23"/>
      <c r="B1" s="23"/>
    </row>
    <row r="2" spans="1:3" ht="27.75" customHeight="1">
      <c r="C2" s="2"/>
    </row>
    <row r="3" spans="1:3" ht="48" customHeight="1">
      <c r="A3" s="54" t="s">
        <v>17</v>
      </c>
      <c r="B3" s="121">
        <v>45918</v>
      </c>
    </row>
    <row r="4" spans="1:3" ht="27.75" customHeight="1">
      <c r="A4" s="54"/>
      <c r="B4" s="54"/>
    </row>
    <row r="5" spans="1:3" ht="48" customHeight="1">
      <c r="A5" s="54" t="s">
        <v>35</v>
      </c>
      <c r="B5" s="122" t="s">
        <v>41</v>
      </c>
    </row>
    <row r="6" spans="1:3" ht="30" customHeight="1">
      <c r="A6" s="54"/>
      <c r="B6" s="120"/>
    </row>
    <row r="7" spans="1:3" ht="48" customHeight="1">
      <c r="A7" s="54"/>
      <c r="B7" s="119"/>
    </row>
    <row r="8" spans="1:3" ht="30" customHeight="1">
      <c r="A8" s="54"/>
      <c r="B8" s="120"/>
    </row>
    <row r="9" spans="1:3" ht="48" customHeight="1">
      <c r="A9" s="54" t="s">
        <v>12</v>
      </c>
      <c r="B9" s="123" t="s">
        <v>91</v>
      </c>
    </row>
    <row r="10" spans="1:3" ht="48" customHeight="1">
      <c r="A10" s="54" t="s">
        <v>37</v>
      </c>
      <c r="B10" s="124" t="s">
        <v>92</v>
      </c>
    </row>
    <row r="11" spans="1:3" ht="48" customHeight="1">
      <c r="A11" s="54" t="s">
        <v>36</v>
      </c>
      <c r="B11" s="124" t="s">
        <v>84</v>
      </c>
    </row>
    <row r="12" spans="1:3" ht="30" customHeight="1">
      <c r="A12" s="54"/>
      <c r="B12" s="120"/>
    </row>
    <row r="13" spans="1:3" ht="48" customHeight="1">
      <c r="A13" s="54" t="s">
        <v>13</v>
      </c>
      <c r="B13" s="122" t="s">
        <v>89</v>
      </c>
    </row>
    <row r="14" spans="1:3" s="3" customFormat="1" ht="30" customHeight="1">
      <c r="A14" s="54"/>
      <c r="B14" s="120"/>
    </row>
    <row r="15" spans="1:3" ht="48" customHeight="1">
      <c r="A15" s="54" t="s">
        <v>38</v>
      </c>
      <c r="B15" s="119"/>
    </row>
    <row r="16" spans="1:3" s="3" customFormat="1" ht="30" customHeight="1">
      <c r="A16" s="54"/>
      <c r="B16" s="120"/>
    </row>
    <row r="17" spans="1:6" ht="48" customHeight="1">
      <c r="A17" s="54" t="s">
        <v>16</v>
      </c>
      <c r="B17" s="122" t="s">
        <v>42</v>
      </c>
    </row>
    <row r="18" spans="1:6" ht="30" customHeight="1">
      <c r="A18" s="54"/>
      <c r="B18" s="120"/>
      <c r="F18" t="s">
        <v>113</v>
      </c>
    </row>
    <row r="19" spans="1:6" ht="48" customHeight="1">
      <c r="A19" s="54" t="s">
        <v>14</v>
      </c>
      <c r="B19" s="125">
        <v>4</v>
      </c>
      <c r="D19" s="114"/>
    </row>
    <row r="20" spans="1:6" ht="30" customHeight="1">
      <c r="A20" s="47"/>
      <c r="B20" s="47"/>
    </row>
    <row r="22" spans="1:6" s="4" customFormat="1" ht="30" customHeight="1">
      <c r="A22" s="11"/>
      <c r="B22" s="11"/>
      <c r="C22"/>
    </row>
    <row r="23" spans="1:6" ht="30" customHeight="1">
      <c r="C23" s="4"/>
    </row>
    <row r="24" spans="1:6" ht="30" customHeight="1">
      <c r="C24" s="4"/>
    </row>
    <row r="30" spans="1:6" ht="30" customHeight="1">
      <c r="A30" s="155" t="s">
        <v>116</v>
      </c>
    </row>
    <row r="32" spans="1:6" ht="30" customHeight="1">
      <c r="A32" s="155" t="s">
        <v>117</v>
      </c>
    </row>
  </sheetData>
  <phoneticPr fontId="8" type="noConversion"/>
  <pageMargins left="0.78740157480314998" right="0.78740157480314998" top="0.82677165354330695" bottom="0.98425196850393704" header="0.511811023622047" footer="0.51181102362204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R32"/>
  <sheetViews>
    <sheetView showZeros="0" tabSelected="1" topLeftCell="A4" zoomScale="170" zoomScaleNormal="170" zoomScalePageLayoutView="70" workbookViewId="0">
      <selection activeCell="I32" sqref="I32"/>
    </sheetView>
  </sheetViews>
  <sheetFormatPr baseColWidth="10" defaultColWidth="11.5" defaultRowHeight="13" outlineLevelCol="1"/>
  <cols>
    <col min="1" max="1" width="10" customWidth="1"/>
    <col min="2" max="2" width="9" customWidth="1"/>
    <col min="3" max="3" width="30.5" customWidth="1"/>
    <col min="4" max="4" width="15.83203125" customWidth="1"/>
    <col min="5" max="5" width="14.5" style="22"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2" customWidth="1"/>
    <col min="13" max="13" width="12.5" bestFit="1" customWidth="1"/>
    <col min="14" max="14" width="13" customWidth="1"/>
    <col min="15" max="15" width="4.1640625" bestFit="1" customWidth="1"/>
  </cols>
  <sheetData>
    <row r="1" spans="1:18" ht="26.25" customHeight="1">
      <c r="A1" s="45"/>
      <c r="B1" s="5"/>
      <c r="C1" s="5"/>
      <c r="D1" s="5"/>
      <c r="E1" s="26" t="s">
        <v>19</v>
      </c>
      <c r="F1" s="27">
        <f>Menu!B3</f>
        <v>45918</v>
      </c>
      <c r="I1" s="141" t="s">
        <v>5</v>
      </c>
      <c r="J1" s="142"/>
      <c r="M1" s="7"/>
    </row>
    <row r="2" spans="1:18" s="1" customFormat="1" ht="23.25" customHeight="1">
      <c r="A2" s="35" t="str">
        <f>Menu!B5</f>
        <v>Pilzsuppe</v>
      </c>
      <c r="B2" s="36"/>
      <c r="C2" s="36"/>
      <c r="D2" s="34"/>
      <c r="E2" s="28" t="s">
        <v>20</v>
      </c>
      <c r="F2" s="29">
        <f>Menu!B19</f>
        <v>4</v>
      </c>
      <c r="I2" s="30">
        <v>4</v>
      </c>
      <c r="J2" s="20" t="s">
        <v>2</v>
      </c>
      <c r="L2" s="143" t="s">
        <v>24</v>
      </c>
      <c r="M2" s="144"/>
      <c r="N2"/>
      <c r="O2"/>
    </row>
    <row r="3" spans="1:18" s="7" customFormat="1" ht="21" customHeight="1">
      <c r="A3" s="9" t="s">
        <v>1</v>
      </c>
      <c r="B3" s="48" t="s">
        <v>0</v>
      </c>
      <c r="C3" s="10" t="s">
        <v>9</v>
      </c>
      <c r="D3" s="31" t="s">
        <v>8</v>
      </c>
      <c r="E3" s="21" t="s">
        <v>6</v>
      </c>
      <c r="F3" s="6" t="s">
        <v>7</v>
      </c>
      <c r="I3" s="21" t="s">
        <v>11</v>
      </c>
      <c r="J3" s="8" t="s">
        <v>3</v>
      </c>
      <c r="L3" s="144"/>
      <c r="M3" s="144"/>
      <c r="N3"/>
      <c r="O3"/>
    </row>
    <row r="4" spans="1:18" ht="21.75" customHeight="1">
      <c r="A4" s="55">
        <f t="shared" ref="A4:A11" si="0">ROUND(SUM(J4*$F$2),2)</f>
        <v>1</v>
      </c>
      <c r="B4" s="37" t="s">
        <v>23</v>
      </c>
      <c r="C4" s="43" t="s">
        <v>43</v>
      </c>
      <c r="D4" s="50"/>
      <c r="E4" s="32"/>
      <c r="F4" s="55">
        <f>SUM(E4*A4)</f>
        <v>0</v>
      </c>
      <c r="I4" s="86">
        <v>1</v>
      </c>
      <c r="J4" s="87">
        <f t="shared" ref="J4:J14" si="1">I4/$I$2</f>
        <v>0.25</v>
      </c>
      <c r="K4" s="14"/>
      <c r="L4" s="40" t="s">
        <v>25</v>
      </c>
      <c r="M4" s="40">
        <v>0.25</v>
      </c>
      <c r="N4" s="39"/>
      <c r="P4" s="39"/>
      <c r="Q4" s="40"/>
      <c r="R4" s="40"/>
    </row>
    <row r="5" spans="1:18" ht="21.75" customHeight="1">
      <c r="A5" s="56">
        <f t="shared" si="0"/>
        <v>0.2</v>
      </c>
      <c r="B5" s="38" t="s">
        <v>25</v>
      </c>
      <c r="C5" s="44" t="s">
        <v>44</v>
      </c>
      <c r="D5" s="51"/>
      <c r="E5" s="33"/>
      <c r="F5" s="56">
        <f t="shared" ref="F5:F15" si="2">SUM(E5*A5)</f>
        <v>0</v>
      </c>
      <c r="I5" s="88">
        <v>0.2</v>
      </c>
      <c r="J5" s="89">
        <f t="shared" si="1"/>
        <v>0.05</v>
      </c>
      <c r="K5" s="14"/>
      <c r="L5" s="40" t="s">
        <v>33</v>
      </c>
      <c r="M5" s="40">
        <v>1.25</v>
      </c>
      <c r="N5" s="39"/>
      <c r="P5" s="39"/>
      <c r="Q5" s="40"/>
      <c r="R5" s="40"/>
    </row>
    <row r="6" spans="1:18" ht="21.75" customHeight="1">
      <c r="A6" s="56">
        <f t="shared" si="0"/>
        <v>0.2</v>
      </c>
      <c r="B6" s="38" t="s">
        <v>25</v>
      </c>
      <c r="C6" s="44" t="s">
        <v>45</v>
      </c>
      <c r="D6" s="51"/>
      <c r="E6" s="33"/>
      <c r="F6" s="56">
        <f t="shared" si="2"/>
        <v>0</v>
      </c>
      <c r="I6" s="88">
        <v>0.2</v>
      </c>
      <c r="J6" s="89">
        <f t="shared" si="1"/>
        <v>0.05</v>
      </c>
      <c r="K6" s="14"/>
      <c r="L6" s="40" t="s">
        <v>21</v>
      </c>
      <c r="M6" s="40" t="s">
        <v>26</v>
      </c>
      <c r="N6" s="39"/>
      <c r="P6" s="39"/>
      <c r="Q6" s="40"/>
      <c r="R6" s="40"/>
    </row>
    <row r="7" spans="1:18" ht="21.75" customHeight="1">
      <c r="A7" s="56">
        <f t="shared" si="0"/>
        <v>1</v>
      </c>
      <c r="B7" s="38" t="s">
        <v>46</v>
      </c>
      <c r="C7" s="44" t="s">
        <v>47</v>
      </c>
      <c r="D7" s="51"/>
      <c r="E7" s="33"/>
      <c r="F7" s="56">
        <f t="shared" si="2"/>
        <v>0</v>
      </c>
      <c r="I7" s="88">
        <v>1</v>
      </c>
      <c r="J7" s="89">
        <f t="shared" si="1"/>
        <v>0.25</v>
      </c>
      <c r="K7" s="14"/>
      <c r="L7" s="40" t="s">
        <v>34</v>
      </c>
      <c r="M7" s="40" t="s">
        <v>31</v>
      </c>
      <c r="Q7" s="40"/>
    </row>
    <row r="8" spans="1:18" ht="21.75" customHeight="1">
      <c r="A8" s="56">
        <f t="shared" si="0"/>
        <v>2</v>
      </c>
      <c r="B8" s="38" t="s">
        <v>34</v>
      </c>
      <c r="C8" s="44" t="s">
        <v>93</v>
      </c>
      <c r="D8" s="51"/>
      <c r="E8" s="33"/>
      <c r="F8" s="56">
        <f t="shared" si="2"/>
        <v>0</v>
      </c>
      <c r="I8" s="88">
        <v>2</v>
      </c>
      <c r="J8" s="89">
        <f t="shared" si="1"/>
        <v>0.5</v>
      </c>
      <c r="K8" s="14"/>
      <c r="L8" s="40" t="s">
        <v>22</v>
      </c>
      <c r="M8" s="40">
        <v>1</v>
      </c>
      <c r="Q8" s="40"/>
    </row>
    <row r="9" spans="1:18" ht="21.75" customHeight="1">
      <c r="A9" s="56">
        <f t="shared" si="0"/>
        <v>0</v>
      </c>
      <c r="B9" s="38"/>
      <c r="C9" s="44" t="s">
        <v>48</v>
      </c>
      <c r="D9" s="51"/>
      <c r="E9" s="33"/>
      <c r="F9" s="56">
        <f t="shared" si="2"/>
        <v>0</v>
      </c>
      <c r="I9" s="88"/>
      <c r="J9" s="89">
        <f t="shared" si="1"/>
        <v>0</v>
      </c>
      <c r="K9" s="14"/>
      <c r="L9" s="40" t="s">
        <v>23</v>
      </c>
      <c r="M9" s="40" t="s">
        <v>27</v>
      </c>
      <c r="Q9" s="40"/>
    </row>
    <row r="10" spans="1:18" ht="21.75" customHeight="1">
      <c r="A10" s="56">
        <f t="shared" si="0"/>
        <v>0</v>
      </c>
      <c r="B10" s="38"/>
      <c r="C10" s="44" t="s">
        <v>49</v>
      </c>
      <c r="D10" s="51"/>
      <c r="E10" s="33"/>
      <c r="F10" s="56">
        <f t="shared" si="2"/>
        <v>0</v>
      </c>
      <c r="I10" s="88"/>
      <c r="J10" s="89">
        <f t="shared" si="1"/>
        <v>0</v>
      </c>
      <c r="K10" s="14"/>
      <c r="L10" s="40" t="s">
        <v>28</v>
      </c>
      <c r="M10" s="40" t="s">
        <v>29</v>
      </c>
      <c r="Q10" s="40"/>
    </row>
    <row r="11" spans="1:18" ht="21.75" customHeight="1">
      <c r="A11" s="56">
        <f t="shared" si="0"/>
        <v>1</v>
      </c>
      <c r="B11" s="38" t="s">
        <v>34</v>
      </c>
      <c r="C11" s="44" t="s">
        <v>50</v>
      </c>
      <c r="D11" s="51"/>
      <c r="E11" s="33"/>
      <c r="F11" s="56">
        <f t="shared" si="2"/>
        <v>0</v>
      </c>
      <c r="I11" s="88">
        <v>1</v>
      </c>
      <c r="J11" s="89">
        <f t="shared" si="1"/>
        <v>0.25</v>
      </c>
      <c r="K11" s="14"/>
      <c r="L11" s="41" t="s">
        <v>32</v>
      </c>
      <c r="Q11" s="40"/>
    </row>
    <row r="12" spans="1:18" ht="21.75" customHeight="1">
      <c r="A12" s="56">
        <f t="shared" ref="A12:A14" si="3">ROUND(SUM(J12*$F$2),2)</f>
        <v>0.6</v>
      </c>
      <c r="B12" s="38" t="s">
        <v>33</v>
      </c>
      <c r="C12" s="44" t="s">
        <v>51</v>
      </c>
      <c r="D12" s="51"/>
      <c r="E12" s="33"/>
      <c r="F12" s="56">
        <f t="shared" si="2"/>
        <v>0</v>
      </c>
      <c r="I12" s="88">
        <v>0.6</v>
      </c>
      <c r="J12" s="89">
        <f t="shared" si="1"/>
        <v>0.15</v>
      </c>
      <c r="K12" s="14"/>
      <c r="M12" s="7"/>
      <c r="Q12" s="40"/>
    </row>
    <row r="13" spans="1:18" ht="21.75" customHeight="1">
      <c r="A13" s="56">
        <f t="shared" si="3"/>
        <v>1</v>
      </c>
      <c r="B13" s="38" t="s">
        <v>22</v>
      </c>
      <c r="C13" s="44" t="s">
        <v>52</v>
      </c>
      <c r="D13" s="51"/>
      <c r="E13" s="33"/>
      <c r="F13" s="56">
        <f t="shared" si="2"/>
        <v>0</v>
      </c>
      <c r="I13" s="88">
        <v>1</v>
      </c>
      <c r="J13" s="89">
        <f t="shared" si="1"/>
        <v>0.25</v>
      </c>
      <c r="K13" s="14"/>
      <c r="M13" s="7"/>
      <c r="Q13" s="40"/>
    </row>
    <row r="14" spans="1:18" ht="21.75" customHeight="1">
      <c r="A14" s="56">
        <f t="shared" si="3"/>
        <v>0.2</v>
      </c>
      <c r="B14" s="38" t="s">
        <v>33</v>
      </c>
      <c r="C14" s="44" t="s">
        <v>53</v>
      </c>
      <c r="D14" s="51"/>
      <c r="E14" s="33"/>
      <c r="F14" s="56">
        <f t="shared" si="2"/>
        <v>0</v>
      </c>
      <c r="I14" s="88">
        <v>0.2</v>
      </c>
      <c r="J14" s="89">
        <f t="shared" si="1"/>
        <v>0.05</v>
      </c>
      <c r="K14" s="14"/>
      <c r="Q14" s="40"/>
    </row>
    <row r="15" spans="1:18" ht="21.75" customHeight="1">
      <c r="A15" s="57">
        <v>1</v>
      </c>
      <c r="B15" s="46" t="s">
        <v>23</v>
      </c>
      <c r="C15" s="49" t="s">
        <v>100</v>
      </c>
      <c r="D15" s="52"/>
      <c r="E15" s="33"/>
      <c r="F15" s="58">
        <f t="shared" si="2"/>
        <v>0</v>
      </c>
      <c r="I15" s="90"/>
      <c r="J15" s="91">
        <f t="shared" ref="J15" si="4">I15/$I$2</f>
        <v>0</v>
      </c>
    </row>
    <row r="16" spans="1:18" ht="22.5" customHeight="1">
      <c r="A16" s="59" t="s">
        <v>18</v>
      </c>
      <c r="B16" s="60"/>
      <c r="C16" s="60"/>
      <c r="D16" s="61" t="s">
        <v>40</v>
      </c>
      <c r="E16" s="61"/>
      <c r="F16" s="62"/>
      <c r="L16" s="25"/>
    </row>
    <row r="17" spans="1:12" ht="48" customHeight="1">
      <c r="A17" s="145" t="s">
        <v>55</v>
      </c>
      <c r="B17" s="146"/>
      <c r="C17" s="146"/>
      <c r="D17" s="146"/>
      <c r="E17" s="146"/>
      <c r="F17" s="147"/>
    </row>
    <row r="18" spans="1:12" ht="65.5" customHeight="1">
      <c r="A18" s="138" t="s">
        <v>54</v>
      </c>
      <c r="B18" s="139"/>
      <c r="C18" s="139"/>
      <c r="D18" s="139"/>
      <c r="E18" s="139"/>
      <c r="F18" s="140"/>
    </row>
    <row r="19" spans="1:12" ht="58" customHeight="1">
      <c r="A19" s="138" t="s">
        <v>56</v>
      </c>
      <c r="B19" s="139"/>
      <c r="C19" s="139"/>
      <c r="D19" s="139"/>
      <c r="E19" s="139"/>
      <c r="F19" s="140"/>
    </row>
    <row r="20" spans="1:12" ht="51.5" customHeight="1">
      <c r="A20" s="138" t="s">
        <v>112</v>
      </c>
      <c r="B20" s="139"/>
      <c r="C20" s="139"/>
      <c r="D20" s="139"/>
      <c r="E20" s="139"/>
      <c r="F20" s="140"/>
    </row>
    <row r="21" spans="1:12" ht="43.5" customHeight="1">
      <c r="A21" s="138" t="s">
        <v>57</v>
      </c>
      <c r="B21" s="139"/>
      <c r="C21" s="139"/>
      <c r="D21" s="139"/>
      <c r="E21" s="139"/>
      <c r="F21" s="140"/>
    </row>
    <row r="22" spans="1:12" ht="31.5" customHeight="1">
      <c r="A22" s="135"/>
      <c r="B22" s="136"/>
      <c r="C22" s="136"/>
      <c r="D22" s="136"/>
      <c r="E22" s="136"/>
      <c r="F22" s="137"/>
    </row>
    <row r="23" spans="1:12">
      <c r="E23"/>
    </row>
    <row r="24" spans="1:12">
      <c r="E24"/>
    </row>
    <row r="25" spans="1:12">
      <c r="E25"/>
    </row>
    <row r="26" spans="1:12">
      <c r="E26"/>
    </row>
    <row r="28" spans="1:12" ht="14">
      <c r="E28"/>
      <c r="L28" s="42"/>
    </row>
    <row r="29" spans="1:12" ht="14">
      <c r="E29"/>
      <c r="L29" s="42"/>
    </row>
    <row r="30" spans="1:12" ht="409.6">
      <c r="A30" s="154" t="s">
        <v>116</v>
      </c>
    </row>
    <row r="32" spans="1:12" ht="409.6">
      <c r="A32" s="154" t="s">
        <v>117</v>
      </c>
    </row>
  </sheetData>
  <mergeCells count="8">
    <mergeCell ref="A22:F22"/>
    <mergeCell ref="A20:F20"/>
    <mergeCell ref="A21:F21"/>
    <mergeCell ref="I1:J1"/>
    <mergeCell ref="L2:M3"/>
    <mergeCell ref="A17:F17"/>
    <mergeCell ref="A18:F18"/>
    <mergeCell ref="A19:F19"/>
  </mergeCells>
  <phoneticPr fontId="0" type="noConversion"/>
  <pageMargins left="0.63" right="0.3" top="0.39370078740157483" bottom="0.35714285714285715" header="0.23622047244094491" footer="0.19685039370078741"/>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zoomScaleNormal="100" workbookViewId="0">
      <selection activeCell="A2" sqref="A2"/>
    </sheetView>
  </sheetViews>
  <sheetFormatPr baseColWidth="10" defaultColWidth="11.5" defaultRowHeight="13" outlineLevelCol="1"/>
  <cols>
    <col min="1" max="1" width="10" customWidth="1"/>
    <col min="2" max="2" width="9" customWidth="1"/>
    <col min="3" max="3" width="30.5" customWidth="1"/>
    <col min="4" max="4" width="15.83203125" customWidth="1"/>
    <col min="5" max="5" width="14.5" style="22"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2" customWidth="1"/>
    <col min="13" max="13" width="12.5" bestFit="1" customWidth="1"/>
    <col min="14" max="14" width="13" customWidth="1"/>
    <col min="15" max="15" width="4.1640625" bestFit="1" customWidth="1"/>
  </cols>
  <sheetData>
    <row r="1" spans="1:18" ht="26.25" customHeight="1">
      <c r="A1" s="45"/>
      <c r="B1" s="5"/>
      <c r="C1" s="5"/>
      <c r="D1" s="5"/>
      <c r="E1" s="26" t="s">
        <v>19</v>
      </c>
      <c r="F1" s="27" t="e">
        <f>SUM(Menu!#REF!)</f>
        <v>#REF!</v>
      </c>
      <c r="I1" s="141" t="s">
        <v>5</v>
      </c>
      <c r="J1" s="142"/>
      <c r="M1" s="7"/>
    </row>
    <row r="2" spans="1:18" s="1" customFormat="1" ht="23.25" customHeight="1">
      <c r="A2" s="35" t="e">
        <f>Menu!#REF!</f>
        <v>#REF!</v>
      </c>
      <c r="B2" s="36"/>
      <c r="C2" s="36"/>
      <c r="D2" s="34"/>
      <c r="E2" s="28" t="s">
        <v>20</v>
      </c>
      <c r="F2" s="29" t="e">
        <f>SUM(Menu!#REF!)</f>
        <v>#REF!</v>
      </c>
      <c r="I2" s="30"/>
      <c r="J2" s="20" t="s">
        <v>2</v>
      </c>
      <c r="L2" s="143" t="s">
        <v>24</v>
      </c>
      <c r="M2" s="144"/>
      <c r="N2"/>
      <c r="O2"/>
    </row>
    <row r="3" spans="1:18" s="7" customFormat="1" ht="21" customHeight="1">
      <c r="A3" s="9" t="s">
        <v>1</v>
      </c>
      <c r="B3" s="48" t="s">
        <v>0</v>
      </c>
      <c r="C3" s="10" t="s">
        <v>9</v>
      </c>
      <c r="D3" s="31" t="s">
        <v>8</v>
      </c>
      <c r="E3" s="21" t="s">
        <v>6</v>
      </c>
      <c r="F3" s="6" t="s">
        <v>7</v>
      </c>
      <c r="I3" s="21" t="s">
        <v>11</v>
      </c>
      <c r="J3" s="8" t="s">
        <v>3</v>
      </c>
      <c r="L3" s="144"/>
      <c r="M3" s="144"/>
      <c r="N3"/>
      <c r="O3"/>
    </row>
    <row r="4" spans="1:18" ht="21.75" customHeight="1">
      <c r="A4" s="55" t="e">
        <f t="shared" ref="A4:A15" si="0">ROUND(SUM(J4*$F$2),2)</f>
        <v>#DIV/0!</v>
      </c>
      <c r="B4" s="37"/>
      <c r="C4" s="43"/>
      <c r="D4" s="50"/>
      <c r="E4" s="32"/>
      <c r="F4" s="55" t="e">
        <f t="shared" ref="F4:F20" si="1">SUM(E4*A4)</f>
        <v>#DIV/0!</v>
      </c>
      <c r="I4" s="86"/>
      <c r="J4" s="87" t="e">
        <f t="shared" ref="J4:J20" si="2">I4/$I$2</f>
        <v>#DIV/0!</v>
      </c>
      <c r="K4" s="14"/>
      <c r="L4" s="40" t="s">
        <v>25</v>
      </c>
      <c r="M4" s="40">
        <v>0.25</v>
      </c>
      <c r="N4" s="39"/>
      <c r="P4" s="39"/>
      <c r="Q4" s="40"/>
      <c r="R4" s="40"/>
    </row>
    <row r="5" spans="1:18" ht="21.75" customHeight="1">
      <c r="A5" s="56" t="e">
        <f t="shared" si="0"/>
        <v>#DIV/0!</v>
      </c>
      <c r="B5" s="38"/>
      <c r="C5" s="44"/>
      <c r="D5" s="51"/>
      <c r="E5" s="33"/>
      <c r="F5" s="56" t="e">
        <f t="shared" si="1"/>
        <v>#DIV/0!</v>
      </c>
      <c r="I5" s="88"/>
      <c r="J5" s="89" t="e">
        <f t="shared" si="2"/>
        <v>#DIV/0!</v>
      </c>
      <c r="K5" s="14"/>
      <c r="L5" s="40" t="s">
        <v>33</v>
      </c>
      <c r="M5" s="40">
        <v>1.25</v>
      </c>
      <c r="N5" s="39"/>
      <c r="P5" s="39"/>
      <c r="Q5" s="40"/>
      <c r="R5" s="40"/>
    </row>
    <row r="6" spans="1:18" ht="21.75" customHeight="1">
      <c r="A6" s="56" t="e">
        <f t="shared" si="0"/>
        <v>#DIV/0!</v>
      </c>
      <c r="B6" s="38"/>
      <c r="C6" s="44"/>
      <c r="D6" s="51"/>
      <c r="E6" s="33"/>
      <c r="F6" s="56" t="e">
        <f>SUM(E6*A6)</f>
        <v>#DIV/0!</v>
      </c>
      <c r="I6" s="88"/>
      <c r="J6" s="89" t="e">
        <f t="shared" si="2"/>
        <v>#DIV/0!</v>
      </c>
      <c r="K6" s="14"/>
      <c r="L6" s="40" t="s">
        <v>21</v>
      </c>
      <c r="M6" s="40" t="s">
        <v>26</v>
      </c>
      <c r="N6" s="39"/>
      <c r="P6" s="39"/>
      <c r="Q6" s="40"/>
      <c r="R6" s="40"/>
    </row>
    <row r="7" spans="1:18" ht="21.75" customHeight="1">
      <c r="A7" s="56" t="e">
        <f t="shared" si="0"/>
        <v>#DIV/0!</v>
      </c>
      <c r="B7" s="38"/>
      <c r="C7" s="44"/>
      <c r="D7" s="51"/>
      <c r="E7" s="33"/>
      <c r="F7" s="56" t="e">
        <f>SUM(E7*A7)</f>
        <v>#DIV/0!</v>
      </c>
      <c r="I7" s="88"/>
      <c r="J7" s="89" t="e">
        <f t="shared" si="2"/>
        <v>#DIV/0!</v>
      </c>
      <c r="K7" s="14"/>
      <c r="L7" s="40" t="s">
        <v>34</v>
      </c>
      <c r="M7" s="40" t="s">
        <v>31</v>
      </c>
      <c r="Q7" s="40"/>
    </row>
    <row r="8" spans="1:18" ht="21.75" customHeight="1">
      <c r="A8" s="56" t="e">
        <f t="shared" si="0"/>
        <v>#DIV/0!</v>
      </c>
      <c r="B8" s="38"/>
      <c r="C8" s="44"/>
      <c r="D8" s="51"/>
      <c r="E8" s="33"/>
      <c r="F8" s="56" t="e">
        <f>SUM(E8*A8)</f>
        <v>#DIV/0!</v>
      </c>
      <c r="I8" s="88"/>
      <c r="J8" s="89" t="e">
        <f t="shared" si="2"/>
        <v>#DIV/0!</v>
      </c>
      <c r="K8" s="14"/>
      <c r="L8" s="40" t="s">
        <v>22</v>
      </c>
      <c r="M8" s="40">
        <v>1</v>
      </c>
      <c r="Q8" s="40"/>
    </row>
    <row r="9" spans="1:18" ht="21.75" customHeight="1">
      <c r="A9" s="56" t="e">
        <f t="shared" si="0"/>
        <v>#DIV/0!</v>
      </c>
      <c r="B9" s="38"/>
      <c r="C9" s="44"/>
      <c r="D9" s="51"/>
      <c r="E9" s="33"/>
      <c r="F9" s="56" t="e">
        <f t="shared" si="1"/>
        <v>#DIV/0!</v>
      </c>
      <c r="I9" s="88"/>
      <c r="J9" s="89" t="e">
        <f t="shared" si="2"/>
        <v>#DIV/0!</v>
      </c>
      <c r="K9" s="14"/>
      <c r="L9" s="40" t="s">
        <v>23</v>
      </c>
      <c r="M9" s="40" t="s">
        <v>27</v>
      </c>
      <c r="Q9" s="40"/>
    </row>
    <row r="10" spans="1:18" ht="21.75" customHeight="1">
      <c r="A10" s="56" t="e">
        <f t="shared" si="0"/>
        <v>#DIV/0!</v>
      </c>
      <c r="B10" s="38"/>
      <c r="C10" s="44"/>
      <c r="D10" s="51"/>
      <c r="E10" s="33"/>
      <c r="F10" s="56" t="e">
        <f t="shared" si="1"/>
        <v>#DIV/0!</v>
      </c>
      <c r="I10" s="88"/>
      <c r="J10" s="89" t="e">
        <f t="shared" si="2"/>
        <v>#DIV/0!</v>
      </c>
      <c r="K10" s="14"/>
      <c r="L10" s="40" t="s">
        <v>28</v>
      </c>
      <c r="M10" s="40" t="s">
        <v>29</v>
      </c>
      <c r="Q10" s="40"/>
    </row>
    <row r="11" spans="1:18" ht="21.75" customHeight="1">
      <c r="A11" s="56" t="e">
        <f t="shared" si="0"/>
        <v>#DIV/0!</v>
      </c>
      <c r="B11" s="38"/>
      <c r="C11" s="44"/>
      <c r="D11" s="51"/>
      <c r="E11" s="33"/>
      <c r="F11" s="56" t="e">
        <f t="shared" si="1"/>
        <v>#DIV/0!</v>
      </c>
      <c r="I11" s="88"/>
      <c r="J11" s="89" t="e">
        <f t="shared" si="2"/>
        <v>#DIV/0!</v>
      </c>
      <c r="K11" s="14"/>
      <c r="L11" s="41" t="s">
        <v>32</v>
      </c>
      <c r="Q11" s="40"/>
    </row>
    <row r="12" spans="1:18" ht="21.75" customHeight="1">
      <c r="A12" s="56" t="e">
        <f t="shared" si="0"/>
        <v>#DIV/0!</v>
      </c>
      <c r="B12" s="38"/>
      <c r="C12" s="44"/>
      <c r="D12" s="51"/>
      <c r="E12" s="33"/>
      <c r="F12" s="56" t="e">
        <f t="shared" si="1"/>
        <v>#DIV/0!</v>
      </c>
      <c r="I12" s="88"/>
      <c r="J12" s="89" t="e">
        <f t="shared" si="2"/>
        <v>#DIV/0!</v>
      </c>
      <c r="K12" s="14"/>
      <c r="M12" s="7"/>
      <c r="Q12" s="40"/>
    </row>
    <row r="13" spans="1:18" ht="21.75" customHeight="1">
      <c r="A13" s="56" t="e">
        <f t="shared" si="0"/>
        <v>#DIV/0!</v>
      </c>
      <c r="B13" s="38"/>
      <c r="C13" s="44"/>
      <c r="D13" s="51"/>
      <c r="E13" s="33"/>
      <c r="F13" s="56" t="e">
        <f t="shared" si="1"/>
        <v>#DIV/0!</v>
      </c>
      <c r="I13" s="88"/>
      <c r="J13" s="89" t="e">
        <f t="shared" si="2"/>
        <v>#DIV/0!</v>
      </c>
      <c r="K13" s="14"/>
      <c r="M13" s="7"/>
      <c r="Q13" s="40"/>
    </row>
    <row r="14" spans="1:18" ht="21.75" customHeight="1">
      <c r="A14" s="56" t="e">
        <f t="shared" si="0"/>
        <v>#DIV/0!</v>
      </c>
      <c r="B14" s="38"/>
      <c r="C14" s="44"/>
      <c r="D14" s="51"/>
      <c r="E14" s="33"/>
      <c r="F14" s="56" t="e">
        <f t="shared" si="1"/>
        <v>#DIV/0!</v>
      </c>
      <c r="I14" s="88"/>
      <c r="J14" s="89" t="e">
        <f t="shared" si="2"/>
        <v>#DIV/0!</v>
      </c>
      <c r="K14" s="14"/>
      <c r="Q14" s="40"/>
    </row>
    <row r="15" spans="1:18" ht="21.75" customHeight="1">
      <c r="A15" s="56" t="e">
        <f t="shared" si="0"/>
        <v>#DIV/0!</v>
      </c>
      <c r="B15" s="38"/>
      <c r="C15" s="44"/>
      <c r="D15" s="51"/>
      <c r="E15" s="33"/>
      <c r="F15" s="56" t="e">
        <f t="shared" si="1"/>
        <v>#DIV/0!</v>
      </c>
      <c r="I15" s="88"/>
      <c r="J15" s="89" t="e">
        <f t="shared" si="2"/>
        <v>#DIV/0!</v>
      </c>
      <c r="K15" s="14"/>
      <c r="Q15" s="40"/>
    </row>
    <row r="16" spans="1:18" ht="21.75" customHeight="1">
      <c r="A16" s="56" t="e">
        <f>ROUND(SUM(J16*$F$2),2)</f>
        <v>#DIV/0!</v>
      </c>
      <c r="B16" s="38"/>
      <c r="C16" s="44"/>
      <c r="D16" s="51"/>
      <c r="E16" s="33"/>
      <c r="F16" s="56" t="e">
        <f t="shared" si="1"/>
        <v>#DIV/0!</v>
      </c>
      <c r="I16" s="88"/>
      <c r="J16" s="89" t="e">
        <f t="shared" si="2"/>
        <v>#DIV/0!</v>
      </c>
      <c r="K16" s="14"/>
      <c r="Q16" s="40"/>
    </row>
    <row r="17" spans="1:12" ht="21.75" customHeight="1">
      <c r="A17" s="56" t="e">
        <f>ROUND(SUM(J17*$F$2),2)</f>
        <v>#DIV/0!</v>
      </c>
      <c r="B17" s="38"/>
      <c r="C17" s="44"/>
      <c r="D17" s="51"/>
      <c r="E17" s="33"/>
      <c r="F17" s="56" t="e">
        <f t="shared" si="1"/>
        <v>#DIV/0!</v>
      </c>
      <c r="I17" s="88"/>
      <c r="J17" s="89" t="e">
        <f t="shared" si="2"/>
        <v>#DIV/0!</v>
      </c>
      <c r="K17" s="14"/>
    </row>
    <row r="18" spans="1:12" ht="21.75" customHeight="1">
      <c r="A18" s="57" t="e">
        <f>ROUND(SUM(J18*$F$2),2)</f>
        <v>#DIV/0!</v>
      </c>
      <c r="B18" s="38"/>
      <c r="C18" s="44"/>
      <c r="D18" s="51"/>
      <c r="E18" s="33"/>
      <c r="F18" s="57" t="e">
        <f t="shared" si="1"/>
        <v>#DIV/0!</v>
      </c>
      <c r="I18" s="88"/>
      <c r="J18" s="89" t="e">
        <f t="shared" si="2"/>
        <v>#DIV/0!</v>
      </c>
      <c r="K18" s="14"/>
    </row>
    <row r="19" spans="1:12" ht="21.75" customHeight="1">
      <c r="A19" s="57" t="e">
        <f>ROUND(SUM(J19*$F$2),2)</f>
        <v>#DIV/0!</v>
      </c>
      <c r="B19" s="38"/>
      <c r="C19" s="44"/>
      <c r="D19" s="51"/>
      <c r="E19" s="33"/>
      <c r="F19" s="57" t="e">
        <f t="shared" si="1"/>
        <v>#DIV/0!</v>
      </c>
      <c r="I19" s="88"/>
      <c r="J19" s="89" t="e">
        <f t="shared" si="2"/>
        <v>#DIV/0!</v>
      </c>
    </row>
    <row r="20" spans="1:12" ht="21.75" customHeight="1">
      <c r="A20" s="57" t="e">
        <f>ROUND(SUM(J20*$F$2),2)</f>
        <v>#DIV/0!</v>
      </c>
      <c r="B20" s="46"/>
      <c r="C20" s="49"/>
      <c r="D20" s="52"/>
      <c r="E20" s="33"/>
      <c r="F20" s="58" t="e">
        <f t="shared" si="1"/>
        <v>#DIV/0!</v>
      </c>
      <c r="I20" s="90"/>
      <c r="J20" s="91" t="e">
        <f t="shared" si="2"/>
        <v>#DIV/0!</v>
      </c>
    </row>
    <row r="21" spans="1:12" ht="22.5" customHeight="1">
      <c r="A21" s="59" t="s">
        <v>18</v>
      </c>
      <c r="B21" s="60"/>
      <c r="C21" s="60"/>
      <c r="D21" s="61" t="s">
        <v>40</v>
      </c>
      <c r="E21" s="61"/>
      <c r="F21" s="62"/>
      <c r="L21" s="25"/>
    </row>
    <row r="22" spans="1:12" ht="31.5" customHeight="1">
      <c r="A22" s="145"/>
      <c r="B22" s="146"/>
      <c r="C22" s="146"/>
      <c r="D22" s="146"/>
      <c r="E22" s="146"/>
      <c r="F22" s="147"/>
    </row>
    <row r="23" spans="1:12" ht="31.5" customHeight="1">
      <c r="A23" s="138"/>
      <c r="B23" s="139"/>
      <c r="C23" s="139"/>
      <c r="D23" s="139"/>
      <c r="E23" s="139"/>
      <c r="F23" s="140"/>
    </row>
    <row r="24" spans="1:12" ht="34.5" customHeight="1">
      <c r="A24" s="138"/>
      <c r="B24" s="139"/>
      <c r="C24" s="139"/>
      <c r="D24" s="139"/>
      <c r="E24" s="139"/>
      <c r="F24" s="140"/>
    </row>
    <row r="25" spans="1:12" ht="34.5" customHeight="1">
      <c r="A25" s="138"/>
      <c r="B25" s="139"/>
      <c r="C25" s="139"/>
      <c r="D25" s="139"/>
      <c r="E25" s="139"/>
      <c r="F25" s="140"/>
    </row>
    <row r="26" spans="1:12" ht="34.5" customHeight="1">
      <c r="A26" s="138"/>
      <c r="B26" s="139"/>
      <c r="C26" s="139"/>
      <c r="D26" s="139"/>
      <c r="E26" s="139"/>
      <c r="F26" s="140"/>
    </row>
    <row r="27" spans="1:12" ht="34.5" customHeight="1">
      <c r="A27" s="138"/>
      <c r="B27" s="139"/>
      <c r="C27" s="139"/>
      <c r="D27" s="139"/>
      <c r="E27" s="139"/>
      <c r="F27" s="140"/>
    </row>
    <row r="28" spans="1:12" ht="34.5" customHeight="1">
      <c r="A28" s="138"/>
      <c r="B28" s="139"/>
      <c r="C28" s="139"/>
      <c r="D28" s="139"/>
      <c r="E28" s="139"/>
      <c r="F28" s="140"/>
      <c r="L28"/>
    </row>
    <row r="29" spans="1:12" ht="34.5" customHeight="1">
      <c r="A29" s="138"/>
      <c r="B29" s="139"/>
      <c r="C29" s="139"/>
      <c r="D29" s="139"/>
      <c r="E29" s="139"/>
      <c r="F29" s="140"/>
      <c r="L29"/>
    </row>
    <row r="30" spans="1:12" ht="34.5" customHeight="1">
      <c r="A30" s="138"/>
      <c r="B30" s="139"/>
      <c r="C30" s="139"/>
      <c r="D30" s="139"/>
      <c r="E30" s="139"/>
      <c r="F30" s="140"/>
      <c r="L30"/>
    </row>
    <row r="31" spans="1:12" ht="34.5" customHeight="1">
      <c r="A31" s="138"/>
      <c r="B31" s="139"/>
      <c r="C31" s="139"/>
      <c r="D31" s="139"/>
      <c r="E31" s="139"/>
      <c r="F31" s="140"/>
      <c r="L31"/>
    </row>
    <row r="32" spans="1:12" ht="34.5" customHeight="1">
      <c r="A32" s="135"/>
      <c r="B32" s="136"/>
      <c r="C32" s="136"/>
      <c r="D32" s="136"/>
      <c r="E32" s="136"/>
      <c r="F32" s="137"/>
    </row>
    <row r="33" spans="5:12">
      <c r="E33"/>
    </row>
    <row r="38" spans="5:12" ht="14">
      <c r="E38"/>
      <c r="L38" s="42"/>
    </row>
    <row r="39" spans="5:12" ht="14">
      <c r="E39"/>
      <c r="L39" s="4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1:R41"/>
  <sheetViews>
    <sheetView showZeros="0" tabSelected="1" zoomScale="170" zoomScaleNormal="100" workbookViewId="0">
      <selection activeCell="I32" sqref="I32"/>
    </sheetView>
  </sheetViews>
  <sheetFormatPr baseColWidth="10" defaultColWidth="11.5" defaultRowHeight="13" outlineLevelCol="1"/>
  <cols>
    <col min="1" max="1" width="10" customWidth="1"/>
    <col min="2" max="2" width="9" customWidth="1"/>
    <col min="3" max="3" width="30.5" customWidth="1"/>
    <col min="4" max="4" width="15.83203125" customWidth="1"/>
    <col min="5" max="5" width="16.6640625" style="22"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2" customWidth="1"/>
    <col min="13" max="13" width="12.5" bestFit="1" customWidth="1"/>
    <col min="14" max="14" width="13" customWidth="1"/>
    <col min="15" max="15" width="4.1640625" bestFit="1" customWidth="1"/>
  </cols>
  <sheetData>
    <row r="1" spans="1:18" ht="26.25" customHeight="1">
      <c r="A1" s="45"/>
      <c r="B1" s="5"/>
      <c r="C1" s="5"/>
      <c r="D1" s="5"/>
      <c r="E1" s="26" t="s">
        <v>19</v>
      </c>
      <c r="F1" s="27">
        <f>Menu!B3</f>
        <v>45918</v>
      </c>
      <c r="I1" s="141" t="s">
        <v>5</v>
      </c>
      <c r="J1" s="142"/>
      <c r="M1" s="7"/>
    </row>
    <row r="2" spans="1:18" s="1" customFormat="1" ht="23.25" customHeight="1">
      <c r="A2" s="126" t="str">
        <f>Menu!B9</f>
        <v>Aargauer Braten mit</v>
      </c>
      <c r="B2" s="36"/>
      <c r="C2" s="36"/>
      <c r="D2" s="34"/>
      <c r="E2" s="28" t="s">
        <v>20</v>
      </c>
      <c r="F2" s="29">
        <f>Menu!B19</f>
        <v>4</v>
      </c>
      <c r="I2" s="30">
        <v>4</v>
      </c>
      <c r="J2" s="20" t="s">
        <v>2</v>
      </c>
      <c r="L2" s="143" t="s">
        <v>24</v>
      </c>
      <c r="M2" s="144"/>
      <c r="N2"/>
      <c r="O2"/>
    </row>
    <row r="3" spans="1:18" s="7" customFormat="1" ht="21" customHeight="1">
      <c r="A3" s="127" t="s">
        <v>1</v>
      </c>
      <c r="B3" s="48" t="s">
        <v>0</v>
      </c>
      <c r="C3" s="10" t="s">
        <v>9</v>
      </c>
      <c r="D3" s="31" t="s">
        <v>8</v>
      </c>
      <c r="E3" s="21" t="s">
        <v>6</v>
      </c>
      <c r="F3" s="6" t="s">
        <v>7</v>
      </c>
      <c r="I3" s="21" t="s">
        <v>11</v>
      </c>
      <c r="J3" s="8" t="s">
        <v>3</v>
      </c>
      <c r="L3" s="144"/>
      <c r="M3" s="144"/>
      <c r="N3"/>
      <c r="O3"/>
    </row>
    <row r="4" spans="1:18" ht="21.75" customHeight="1">
      <c r="A4" s="55">
        <f>ROUND(SUM(J4*$F$2),2)</f>
        <v>0.2</v>
      </c>
      <c r="B4" s="102" t="s">
        <v>25</v>
      </c>
      <c r="C4" s="103" t="s">
        <v>58</v>
      </c>
      <c r="D4" s="104" t="s">
        <v>68</v>
      </c>
      <c r="E4" s="105"/>
      <c r="F4" s="55">
        <f t="shared" ref="F4:F11" si="0">SUM(E4*A4)</f>
        <v>0</v>
      </c>
      <c r="I4" s="86">
        <v>0.2</v>
      </c>
      <c r="J4" s="87">
        <f t="shared" ref="J4:J13" si="1">I4/$I$2</f>
        <v>0.05</v>
      </c>
      <c r="K4" s="14"/>
      <c r="L4" s="40" t="s">
        <v>25</v>
      </c>
      <c r="M4" s="40">
        <v>0.25</v>
      </c>
      <c r="N4" s="39"/>
      <c r="P4" s="39"/>
      <c r="Q4" s="40"/>
      <c r="R4" s="40"/>
    </row>
    <row r="5" spans="1:18" ht="21.75" customHeight="1">
      <c r="A5" s="56">
        <f>ROUND(SUM(J5*$F$2),2)</f>
        <v>0.15</v>
      </c>
      <c r="B5" s="38" t="s">
        <v>33</v>
      </c>
      <c r="C5" s="44" t="s">
        <v>59</v>
      </c>
      <c r="D5" s="97"/>
      <c r="E5" s="33"/>
      <c r="F5" s="56">
        <f t="shared" si="0"/>
        <v>0</v>
      </c>
      <c r="I5" s="88">
        <v>0.15</v>
      </c>
      <c r="J5" s="89">
        <f t="shared" si="1"/>
        <v>3.7499999999999999E-2</v>
      </c>
      <c r="K5" s="14"/>
      <c r="L5" s="40" t="s">
        <v>33</v>
      </c>
      <c r="M5" s="40">
        <v>1.25</v>
      </c>
      <c r="N5" s="39"/>
      <c r="P5" s="39"/>
      <c r="Q5" s="40"/>
      <c r="R5" s="40"/>
    </row>
    <row r="6" spans="1:18" ht="21.75" customHeight="1">
      <c r="A6" s="56">
        <f t="shared" ref="A6:A12" si="2">ROUND(SUM(J6*$F$2),2)</f>
        <v>1.2</v>
      </c>
      <c r="B6" s="38" t="s">
        <v>25</v>
      </c>
      <c r="C6" s="44" t="s">
        <v>60</v>
      </c>
      <c r="D6" s="97"/>
      <c r="E6" s="33"/>
      <c r="F6" s="56">
        <f t="shared" si="0"/>
        <v>0</v>
      </c>
      <c r="I6" s="88">
        <v>1.2</v>
      </c>
      <c r="J6" s="89">
        <f t="shared" si="1"/>
        <v>0.3</v>
      </c>
      <c r="K6" s="14"/>
      <c r="L6" s="40" t="s">
        <v>21</v>
      </c>
      <c r="M6" s="40" t="s">
        <v>26</v>
      </c>
      <c r="N6" s="39"/>
      <c r="P6" s="39"/>
      <c r="Q6" s="40"/>
      <c r="R6" s="40"/>
    </row>
    <row r="7" spans="1:18" ht="21.75" customHeight="1">
      <c r="A7" s="56">
        <f t="shared" si="2"/>
        <v>2</v>
      </c>
      <c r="B7" s="38" t="s">
        <v>21</v>
      </c>
      <c r="C7" s="44" t="s">
        <v>61</v>
      </c>
      <c r="D7" s="97"/>
      <c r="E7" s="33"/>
      <c r="F7" s="56">
        <f t="shared" si="0"/>
        <v>0</v>
      </c>
      <c r="I7" s="88">
        <v>2</v>
      </c>
      <c r="J7" s="89">
        <f t="shared" si="1"/>
        <v>0.5</v>
      </c>
      <c r="K7" s="14"/>
      <c r="L7" s="40" t="s">
        <v>34</v>
      </c>
      <c r="M7" s="40" t="s">
        <v>31</v>
      </c>
      <c r="Q7" s="40"/>
    </row>
    <row r="8" spans="1:18" ht="21.75" customHeight="1">
      <c r="A8" s="56">
        <f t="shared" si="2"/>
        <v>2</v>
      </c>
      <c r="B8" s="38" t="s">
        <v>21</v>
      </c>
      <c r="C8" s="44" t="s">
        <v>62</v>
      </c>
      <c r="D8" s="97"/>
      <c r="E8" s="33"/>
      <c r="F8" s="56">
        <f t="shared" si="0"/>
        <v>0</v>
      </c>
      <c r="I8" s="88">
        <v>2</v>
      </c>
      <c r="J8" s="89">
        <f t="shared" si="1"/>
        <v>0.5</v>
      </c>
      <c r="K8" s="14"/>
      <c r="L8" s="40" t="s">
        <v>22</v>
      </c>
      <c r="M8" s="40">
        <v>1</v>
      </c>
      <c r="Q8" s="40"/>
    </row>
    <row r="9" spans="1:18" ht="21.75" customHeight="1">
      <c r="A9" s="56">
        <v>5</v>
      </c>
      <c r="B9" s="38" t="s">
        <v>34</v>
      </c>
      <c r="C9" s="44" t="s">
        <v>48</v>
      </c>
      <c r="D9" s="97"/>
      <c r="E9" s="33"/>
      <c r="F9" s="56">
        <f t="shared" si="0"/>
        <v>0</v>
      </c>
      <c r="I9" s="88">
        <v>1.5</v>
      </c>
      <c r="J9" s="89">
        <f t="shared" si="1"/>
        <v>0.375</v>
      </c>
      <c r="K9" s="14"/>
      <c r="L9" s="40" t="s">
        <v>23</v>
      </c>
      <c r="M9" s="40" t="s">
        <v>27</v>
      </c>
      <c r="Q9" s="40"/>
    </row>
    <row r="10" spans="1:18" ht="21.75" customHeight="1">
      <c r="A10" s="56">
        <f>ROUND(SUM(J10*$F$2),2)</f>
        <v>0</v>
      </c>
      <c r="B10" s="38"/>
      <c r="C10" s="44" t="s">
        <v>63</v>
      </c>
      <c r="D10" s="97"/>
      <c r="E10" s="33"/>
      <c r="F10" s="56">
        <f t="shared" si="0"/>
        <v>0</v>
      </c>
      <c r="I10" s="88"/>
      <c r="J10" s="89">
        <f t="shared" si="1"/>
        <v>0</v>
      </c>
      <c r="K10" s="14"/>
      <c r="L10" s="40" t="s">
        <v>28</v>
      </c>
      <c r="M10" s="40" t="s">
        <v>29</v>
      </c>
      <c r="Q10" s="40"/>
    </row>
    <row r="11" spans="1:18" ht="21.75" customHeight="1">
      <c r="A11" s="56">
        <f>ROUND(SUM(J11*$F$2),2)</f>
        <v>3</v>
      </c>
      <c r="B11" s="98" t="s">
        <v>21</v>
      </c>
      <c r="C11" s="99" t="s">
        <v>95</v>
      </c>
      <c r="D11" s="100"/>
      <c r="E11" s="101"/>
      <c r="F11" s="56">
        <f t="shared" si="0"/>
        <v>0</v>
      </c>
      <c r="I11" s="88">
        <v>3</v>
      </c>
      <c r="J11" s="89">
        <f t="shared" si="1"/>
        <v>0.75</v>
      </c>
      <c r="K11" s="14"/>
      <c r="L11" s="41" t="s">
        <v>32</v>
      </c>
      <c r="Q11" s="40"/>
    </row>
    <row r="12" spans="1:18" ht="21.75" customHeight="1">
      <c r="A12" s="56">
        <f t="shared" si="2"/>
        <v>0</v>
      </c>
      <c r="B12" s="38"/>
      <c r="C12" s="44"/>
      <c r="D12" s="97"/>
      <c r="E12" s="33"/>
      <c r="F12" s="56"/>
      <c r="I12" s="88"/>
      <c r="J12" s="89">
        <f t="shared" si="1"/>
        <v>0</v>
      </c>
      <c r="K12" s="14"/>
      <c r="M12" s="7"/>
      <c r="Q12" s="40"/>
    </row>
    <row r="13" spans="1:18" ht="21.75" customHeight="1">
      <c r="A13" s="56">
        <f t="shared" ref="A13:A19" si="3">ROUND(SUM(J13*$F$2),2)</f>
        <v>0</v>
      </c>
      <c r="B13" s="38"/>
      <c r="C13" s="117" t="s">
        <v>94</v>
      </c>
      <c r="D13" s="97"/>
      <c r="E13" s="33"/>
      <c r="F13" s="56"/>
      <c r="I13" s="88"/>
      <c r="J13" s="89">
        <f t="shared" si="1"/>
        <v>0</v>
      </c>
      <c r="K13" s="14"/>
      <c r="M13" s="7"/>
      <c r="Q13" s="40"/>
    </row>
    <row r="14" spans="1:18" ht="21.75" customHeight="1">
      <c r="A14" s="56">
        <f t="shared" si="3"/>
        <v>0.3</v>
      </c>
      <c r="B14" s="38" t="s">
        <v>33</v>
      </c>
      <c r="C14" s="44" t="s">
        <v>64</v>
      </c>
      <c r="D14" s="97"/>
      <c r="E14" s="33"/>
      <c r="F14" s="56">
        <f t="shared" ref="F14:F17" si="4">SUM(E14*A14)</f>
        <v>0</v>
      </c>
      <c r="I14" s="88">
        <v>0.3</v>
      </c>
      <c r="J14" s="89">
        <f t="shared" ref="J14:J18" si="5">I14/$I$2</f>
        <v>7.4999999999999997E-2</v>
      </c>
      <c r="K14" s="14"/>
      <c r="Q14" s="40"/>
    </row>
    <row r="15" spans="1:18" ht="21.75" customHeight="1">
      <c r="A15" s="56">
        <f t="shared" si="3"/>
        <v>2</v>
      </c>
      <c r="B15" s="38" t="s">
        <v>23</v>
      </c>
      <c r="C15" s="44" t="s">
        <v>67</v>
      </c>
      <c r="D15" s="97"/>
      <c r="E15" s="33"/>
      <c r="F15" s="56">
        <f t="shared" si="4"/>
        <v>0</v>
      </c>
      <c r="I15" s="88">
        <v>2</v>
      </c>
      <c r="J15" s="89">
        <f t="shared" si="5"/>
        <v>0.5</v>
      </c>
      <c r="K15" s="14"/>
      <c r="Q15" s="40"/>
    </row>
    <row r="16" spans="1:18" ht="21.75" customHeight="1">
      <c r="A16" s="56">
        <f t="shared" si="3"/>
        <v>1</v>
      </c>
      <c r="B16" s="38" t="s">
        <v>21</v>
      </c>
      <c r="C16" s="44" t="s">
        <v>65</v>
      </c>
      <c r="D16" s="97"/>
      <c r="E16" s="33"/>
      <c r="F16" s="56">
        <f t="shared" si="4"/>
        <v>0</v>
      </c>
      <c r="I16" s="88">
        <v>1</v>
      </c>
      <c r="J16" s="89">
        <f t="shared" si="5"/>
        <v>0.25</v>
      </c>
      <c r="K16" s="14"/>
      <c r="Q16" s="40"/>
    </row>
    <row r="17" spans="1:12" ht="21.75" customHeight="1">
      <c r="A17" s="56">
        <f t="shared" si="3"/>
        <v>1</v>
      </c>
      <c r="B17" s="38" t="s">
        <v>21</v>
      </c>
      <c r="C17" s="44" t="s">
        <v>66</v>
      </c>
      <c r="D17" s="97"/>
      <c r="E17" s="33"/>
      <c r="F17" s="56">
        <f t="shared" si="4"/>
        <v>0</v>
      </c>
      <c r="I17" s="88">
        <v>1</v>
      </c>
      <c r="J17" s="89">
        <f t="shared" si="5"/>
        <v>0.25</v>
      </c>
      <c r="K17" s="14"/>
    </row>
    <row r="18" spans="1:12" ht="21.75" customHeight="1">
      <c r="A18" s="56">
        <f t="shared" si="3"/>
        <v>1</v>
      </c>
      <c r="B18" s="38" t="s">
        <v>21</v>
      </c>
      <c r="C18" s="44" t="s">
        <v>62</v>
      </c>
      <c r="D18" s="97"/>
      <c r="E18" s="33"/>
      <c r="F18" s="56" t="s">
        <v>113</v>
      </c>
      <c r="I18" s="88">
        <v>1</v>
      </c>
      <c r="J18" s="89">
        <f t="shared" si="5"/>
        <v>0.25</v>
      </c>
      <c r="K18" s="14"/>
    </row>
    <row r="19" spans="1:12" ht="21.75" customHeight="1">
      <c r="A19" s="56">
        <f t="shared" si="3"/>
        <v>0</v>
      </c>
      <c r="B19" s="38"/>
      <c r="C19" s="44"/>
      <c r="D19" s="51"/>
      <c r="E19" s="33"/>
      <c r="F19" s="57"/>
      <c r="I19" s="88"/>
      <c r="J19" s="89"/>
      <c r="K19" s="14"/>
    </row>
    <row r="20" spans="1:12" ht="21.75" customHeight="1">
      <c r="A20" s="57"/>
      <c r="B20" s="38"/>
      <c r="C20" s="44"/>
      <c r="D20" s="51"/>
      <c r="E20" s="33"/>
      <c r="F20" s="57"/>
      <c r="I20" s="88"/>
      <c r="J20" s="89"/>
      <c r="K20" s="14"/>
    </row>
    <row r="21" spans="1:12" ht="21.75" customHeight="1">
      <c r="A21" s="57"/>
      <c r="B21" s="38"/>
      <c r="C21" s="44"/>
      <c r="D21" s="51"/>
      <c r="E21" s="33"/>
      <c r="F21" s="57"/>
      <c r="I21" s="88"/>
      <c r="J21" s="89"/>
      <c r="K21" s="14"/>
    </row>
    <row r="22" spans="1:12" ht="21.75" customHeight="1">
      <c r="A22" s="57"/>
      <c r="B22" s="38"/>
      <c r="C22" s="44"/>
      <c r="D22" s="51"/>
      <c r="E22" s="33"/>
      <c r="F22" s="57"/>
      <c r="I22" s="88"/>
      <c r="J22" s="89"/>
      <c r="K22" s="14"/>
    </row>
    <row r="23" spans="1:12" ht="21.75" customHeight="1">
      <c r="A23" s="57"/>
      <c r="B23" s="38"/>
      <c r="C23" s="44"/>
      <c r="D23" s="51"/>
      <c r="E23" s="33"/>
      <c r="F23" s="57"/>
      <c r="I23" s="88"/>
      <c r="J23" s="89"/>
    </row>
    <row r="24" spans="1:12" ht="21.75" customHeight="1">
      <c r="A24" s="57"/>
      <c r="B24" s="38"/>
      <c r="C24" s="44"/>
      <c r="D24" s="106"/>
      <c r="E24" s="33"/>
      <c r="F24" s="57"/>
      <c r="I24" s="107"/>
      <c r="J24" s="108"/>
    </row>
    <row r="25" spans="1:12" ht="21.75" customHeight="1">
      <c r="A25" s="57"/>
      <c r="B25" s="38"/>
      <c r="C25" s="44"/>
      <c r="D25" s="151"/>
      <c r="E25" s="152"/>
      <c r="F25" s="58">
        <f>SUM(E25*A25)</f>
        <v>0</v>
      </c>
      <c r="I25" s="90"/>
      <c r="J25" s="91">
        <f t="shared" ref="J25" si="6">I25/$I$2</f>
        <v>0</v>
      </c>
    </row>
    <row r="26" spans="1:12" ht="22.5" customHeight="1">
      <c r="A26" s="59" t="s">
        <v>18</v>
      </c>
      <c r="B26" s="60"/>
      <c r="C26" s="60"/>
      <c r="D26" s="61" t="s">
        <v>40</v>
      </c>
      <c r="E26" s="61"/>
      <c r="F26" s="62"/>
      <c r="L26" s="25"/>
    </row>
    <row r="27" spans="1:12" ht="31.5" customHeight="1">
      <c r="A27" s="145" t="s">
        <v>76</v>
      </c>
      <c r="B27" s="146"/>
      <c r="C27" s="146"/>
      <c r="D27" s="146"/>
      <c r="E27" s="146"/>
      <c r="F27" s="147"/>
    </row>
    <row r="28" spans="1:12" ht="16.5" customHeight="1">
      <c r="A28" s="148" t="s">
        <v>79</v>
      </c>
      <c r="B28" s="149"/>
      <c r="C28" s="149"/>
      <c r="D28" s="149"/>
      <c r="E28" s="149"/>
      <c r="F28" s="150"/>
    </row>
    <row r="29" spans="1:12" ht="70.5" customHeight="1">
      <c r="A29" s="138" t="s">
        <v>77</v>
      </c>
      <c r="B29" s="139"/>
      <c r="C29" s="139"/>
      <c r="D29" s="139"/>
      <c r="E29" s="139"/>
      <c r="F29" s="140"/>
    </row>
    <row r="30" spans="1:12" ht="95.5" customHeight="1">
      <c r="A30" s="138" t="s">
        <v>116</v>
      </c>
      <c r="B30" s="139"/>
      <c r="C30" s="139"/>
      <c r="D30" s="139"/>
      <c r="E30" s="139"/>
      <c r="F30" s="140"/>
    </row>
    <row r="31" spans="1:12" ht="21" customHeight="1">
      <c r="A31" s="148" t="s">
        <v>78</v>
      </c>
      <c r="B31" s="149"/>
      <c r="C31" s="149"/>
      <c r="D31" s="149"/>
      <c r="E31" s="149"/>
      <c r="F31" s="150"/>
    </row>
    <row r="32" spans="1:12" ht="81.5" customHeight="1">
      <c r="A32" s="138" t="s">
        <v>117</v>
      </c>
      <c r="B32" s="139"/>
      <c r="C32" s="139"/>
      <c r="D32" s="139"/>
      <c r="E32" s="139"/>
      <c r="F32" s="140"/>
    </row>
    <row r="33" spans="1:12" ht="30" customHeight="1">
      <c r="A33" s="138"/>
      <c r="B33" s="139"/>
      <c r="C33" s="139"/>
      <c r="D33" s="139"/>
      <c r="E33" s="139"/>
      <c r="F33" s="140"/>
      <c r="L33"/>
    </row>
    <row r="34" spans="1:12" ht="30" customHeight="1">
      <c r="A34" s="135"/>
      <c r="B34" s="136"/>
      <c r="C34" s="136"/>
      <c r="D34" s="136"/>
      <c r="E34" s="136"/>
      <c r="F34" s="137"/>
    </row>
    <row r="35" spans="1:12">
      <c r="E35"/>
    </row>
    <row r="36" spans="1:12">
      <c r="E36"/>
    </row>
    <row r="37" spans="1:12">
      <c r="E37"/>
    </row>
    <row r="38" spans="1:12">
      <c r="E38"/>
    </row>
    <row r="40" spans="1:12" ht="14">
      <c r="E40"/>
      <c r="L40" s="42"/>
    </row>
    <row r="41" spans="1:12" ht="14">
      <c r="E41"/>
      <c r="L41" s="42"/>
    </row>
  </sheetData>
  <mergeCells count="11">
    <mergeCell ref="A31:F31"/>
    <mergeCell ref="A28:F28"/>
    <mergeCell ref="D25:E25"/>
    <mergeCell ref="A34:F34"/>
    <mergeCell ref="A32:F32"/>
    <mergeCell ref="A33:F33"/>
    <mergeCell ref="I1:J1"/>
    <mergeCell ref="L2:M3"/>
    <mergeCell ref="A27:F27"/>
    <mergeCell ref="A29:F29"/>
    <mergeCell ref="A30:F30"/>
  </mergeCells>
  <phoneticPr fontId="0" type="noConversion"/>
  <pageMargins left="0.63" right="0.3" top="0.39370078740157483" bottom="0.34375" header="0.23622047244094491" footer="0.19685039370078741"/>
  <pageSetup paperSize="9" scale="8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pageSetUpPr fitToPage="1"/>
  </sheetPr>
  <dimension ref="A1:R36"/>
  <sheetViews>
    <sheetView showZeros="0" tabSelected="1" zoomScale="170" zoomScaleNormal="170" workbookViewId="0">
      <selection activeCell="I32" sqref="I32"/>
    </sheetView>
  </sheetViews>
  <sheetFormatPr baseColWidth="10" defaultColWidth="11.5" defaultRowHeight="13" outlineLevelCol="1"/>
  <cols>
    <col min="1" max="1" width="10" customWidth="1"/>
    <col min="2" max="2" width="9" customWidth="1"/>
    <col min="3" max="3" width="30.5" customWidth="1"/>
    <col min="4" max="4" width="15.83203125" customWidth="1"/>
    <col min="5" max="5" width="14.5" style="22"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2" customWidth="1"/>
    <col min="13" max="13" width="12.5" bestFit="1" customWidth="1"/>
    <col min="14" max="14" width="13" customWidth="1"/>
    <col min="15" max="15" width="4.1640625" bestFit="1" customWidth="1"/>
  </cols>
  <sheetData>
    <row r="1" spans="1:18" ht="26.25" customHeight="1">
      <c r="A1" s="45"/>
      <c r="B1" s="5"/>
      <c r="C1" s="5"/>
      <c r="D1" s="5"/>
      <c r="E1" s="26" t="s">
        <v>19</v>
      </c>
      <c r="F1" s="27">
        <f>Menu!B3</f>
        <v>45918</v>
      </c>
      <c r="I1" s="141" t="s">
        <v>5</v>
      </c>
      <c r="J1" s="142"/>
      <c r="M1" s="7"/>
    </row>
    <row r="2" spans="1:18" s="1" customFormat="1" ht="23.25" customHeight="1">
      <c r="A2" s="35" t="str">
        <f>Menu!B10</f>
        <v xml:space="preserve">Goldknöpfli und </v>
      </c>
      <c r="B2" s="36"/>
      <c r="C2" s="36"/>
      <c r="D2" s="34"/>
      <c r="E2" s="28" t="s">
        <v>20</v>
      </c>
      <c r="F2" s="29">
        <f>Menu!B19</f>
        <v>4</v>
      </c>
      <c r="I2" s="30">
        <v>4</v>
      </c>
      <c r="J2" s="20" t="s">
        <v>2</v>
      </c>
      <c r="L2" s="143" t="s">
        <v>24</v>
      </c>
      <c r="M2" s="144"/>
      <c r="N2"/>
      <c r="O2"/>
    </row>
    <row r="3" spans="1:18" s="7" customFormat="1" ht="21" customHeight="1">
      <c r="A3" s="9" t="s">
        <v>1</v>
      </c>
      <c r="B3" s="48" t="s">
        <v>0</v>
      </c>
      <c r="C3" s="10" t="s">
        <v>9</v>
      </c>
      <c r="D3" s="31" t="s">
        <v>8</v>
      </c>
      <c r="E3" s="21" t="s">
        <v>6</v>
      </c>
      <c r="F3" s="6" t="s">
        <v>7</v>
      </c>
      <c r="I3" s="21" t="s">
        <v>11</v>
      </c>
      <c r="J3" s="8" t="s">
        <v>3</v>
      </c>
      <c r="L3" s="144"/>
      <c r="M3" s="144"/>
      <c r="N3"/>
      <c r="O3"/>
    </row>
    <row r="4" spans="1:18" ht="21.75" customHeight="1">
      <c r="A4" s="55">
        <f t="shared" ref="A4:A20" si="0">ROUND(SUM(J4*$F$2),2)</f>
        <v>0.2</v>
      </c>
      <c r="B4" s="98" t="s">
        <v>25</v>
      </c>
      <c r="C4" s="99" t="s">
        <v>66</v>
      </c>
      <c r="D4" s="100" t="s">
        <v>69</v>
      </c>
      <c r="E4" s="101"/>
      <c r="F4" s="56">
        <f t="shared" ref="F4:F10" si="1">SUM(E4*A4)</f>
        <v>0</v>
      </c>
      <c r="I4" s="88">
        <v>0.2</v>
      </c>
      <c r="J4" s="87">
        <f t="shared" ref="J4:J20" si="2">I4/$I$2</f>
        <v>0.05</v>
      </c>
      <c r="K4" s="14"/>
      <c r="L4" s="40" t="s">
        <v>25</v>
      </c>
      <c r="M4" s="40">
        <v>0.25</v>
      </c>
      <c r="N4" s="39"/>
      <c r="P4" s="39"/>
      <c r="Q4" s="40"/>
      <c r="R4" s="40"/>
    </row>
    <row r="5" spans="1:18" ht="21.75" customHeight="1">
      <c r="A5" s="56">
        <f t="shared" si="0"/>
        <v>0.1</v>
      </c>
      <c r="B5" s="38" t="s">
        <v>25</v>
      </c>
      <c r="C5" s="44" t="s">
        <v>70</v>
      </c>
      <c r="D5" s="51"/>
      <c r="E5" s="33"/>
      <c r="F5" s="57">
        <f t="shared" si="1"/>
        <v>0</v>
      </c>
      <c r="I5" s="88">
        <v>0.1</v>
      </c>
      <c r="J5" s="89">
        <f t="shared" si="2"/>
        <v>2.5000000000000001E-2</v>
      </c>
      <c r="K5" s="14"/>
      <c r="L5" s="40" t="s">
        <v>33</v>
      </c>
      <c r="M5" s="40">
        <v>1.25</v>
      </c>
      <c r="N5" s="39"/>
      <c r="P5" s="39"/>
      <c r="Q5" s="40"/>
      <c r="R5" s="40"/>
    </row>
    <row r="6" spans="1:18" ht="21.75" customHeight="1">
      <c r="A6" s="56">
        <f t="shared" si="0"/>
        <v>0.25</v>
      </c>
      <c r="B6" s="38" t="s">
        <v>34</v>
      </c>
      <c r="C6" s="44" t="s">
        <v>71</v>
      </c>
      <c r="D6" s="51"/>
      <c r="E6" s="33"/>
      <c r="F6" s="57">
        <f t="shared" si="1"/>
        <v>0</v>
      </c>
      <c r="I6" s="88">
        <v>0.25</v>
      </c>
      <c r="J6" s="89">
        <f t="shared" si="2"/>
        <v>6.25E-2</v>
      </c>
      <c r="K6" s="14"/>
      <c r="L6" s="40" t="s">
        <v>21</v>
      </c>
      <c r="M6" s="40" t="s">
        <v>26</v>
      </c>
      <c r="N6" s="39"/>
      <c r="P6" s="39"/>
      <c r="Q6" s="40"/>
      <c r="R6" s="40"/>
    </row>
    <row r="7" spans="1:18" ht="21.75" customHeight="1">
      <c r="A7" s="56">
        <f t="shared" si="0"/>
        <v>1</v>
      </c>
      <c r="B7" s="38" t="s">
        <v>34</v>
      </c>
      <c r="C7" s="44" t="s">
        <v>48</v>
      </c>
      <c r="D7" s="51"/>
      <c r="E7" s="33"/>
      <c r="F7" s="57">
        <f t="shared" si="1"/>
        <v>0</v>
      </c>
      <c r="I7" s="88">
        <v>1</v>
      </c>
      <c r="J7" s="89">
        <f t="shared" si="2"/>
        <v>0.25</v>
      </c>
      <c r="K7" s="14"/>
      <c r="L7" s="40" t="s">
        <v>34</v>
      </c>
      <c r="M7" s="40" t="s">
        <v>31</v>
      </c>
      <c r="Q7" s="40"/>
    </row>
    <row r="8" spans="1:18" ht="21.75" customHeight="1">
      <c r="A8" s="56">
        <f t="shared" si="0"/>
        <v>0.15</v>
      </c>
      <c r="B8" s="38" t="s">
        <v>33</v>
      </c>
      <c r="C8" s="44" t="s">
        <v>72</v>
      </c>
      <c r="D8" s="51"/>
      <c r="E8" s="33"/>
      <c r="F8" s="57">
        <f t="shared" si="1"/>
        <v>0</v>
      </c>
      <c r="I8" s="88">
        <v>0.15</v>
      </c>
      <c r="J8" s="89">
        <f t="shared" si="2"/>
        <v>3.7499999999999999E-2</v>
      </c>
      <c r="K8" s="14"/>
      <c r="L8" s="40" t="s">
        <v>22</v>
      </c>
      <c r="M8" s="40">
        <v>1</v>
      </c>
      <c r="Q8" s="40"/>
    </row>
    <row r="9" spans="1:18" ht="21.75" customHeight="1">
      <c r="A9" s="56">
        <f t="shared" si="0"/>
        <v>1</v>
      </c>
      <c r="B9" s="38" t="s">
        <v>23</v>
      </c>
      <c r="C9" s="44" t="s">
        <v>73</v>
      </c>
      <c r="D9" s="51"/>
      <c r="E9" s="33"/>
      <c r="F9" s="57">
        <f t="shared" si="1"/>
        <v>0</v>
      </c>
      <c r="I9" s="88">
        <v>1</v>
      </c>
      <c r="J9" s="89">
        <f t="shared" si="2"/>
        <v>0.25</v>
      </c>
      <c r="K9" s="14"/>
      <c r="L9" s="40" t="s">
        <v>23</v>
      </c>
      <c r="M9" s="40" t="s">
        <v>27</v>
      </c>
      <c r="Q9" s="40"/>
    </row>
    <row r="10" spans="1:18" ht="21.75" customHeight="1">
      <c r="A10" s="56">
        <f t="shared" si="0"/>
        <v>3</v>
      </c>
      <c r="B10" s="38" t="s">
        <v>23</v>
      </c>
      <c r="C10" s="44" t="s">
        <v>74</v>
      </c>
      <c r="D10" s="51"/>
      <c r="E10" s="33"/>
      <c r="F10" s="57">
        <f t="shared" si="1"/>
        <v>0</v>
      </c>
      <c r="I10" s="88">
        <v>3</v>
      </c>
      <c r="J10" s="89">
        <f t="shared" si="2"/>
        <v>0.75</v>
      </c>
      <c r="K10" s="14"/>
      <c r="L10" s="40" t="s">
        <v>28</v>
      </c>
      <c r="M10" s="40" t="s">
        <v>29</v>
      </c>
      <c r="Q10" s="40"/>
    </row>
    <row r="11" spans="1:18" ht="21.75" customHeight="1">
      <c r="A11" s="56">
        <f t="shared" si="0"/>
        <v>0</v>
      </c>
      <c r="B11" s="38"/>
      <c r="C11" s="44" t="s">
        <v>75</v>
      </c>
      <c r="D11" s="106"/>
      <c r="E11" s="33"/>
      <c r="F11" s="57"/>
      <c r="I11" s="107"/>
      <c r="J11" s="89">
        <f t="shared" si="2"/>
        <v>0</v>
      </c>
      <c r="K11" s="14"/>
      <c r="L11" s="41" t="s">
        <v>32</v>
      </c>
      <c r="Q11" s="40"/>
    </row>
    <row r="12" spans="1:18" ht="21.75" customHeight="1">
      <c r="A12" s="56">
        <f t="shared" si="0"/>
        <v>0</v>
      </c>
      <c r="B12" s="38"/>
      <c r="C12" s="44"/>
      <c r="D12" s="51"/>
      <c r="E12" s="33"/>
      <c r="F12" s="56">
        <f t="shared" ref="F12:F20" si="3">SUM(E12*A12)</f>
        <v>0</v>
      </c>
      <c r="I12" s="88"/>
      <c r="J12" s="89">
        <f t="shared" si="2"/>
        <v>0</v>
      </c>
      <c r="K12" s="14"/>
      <c r="M12" s="7"/>
      <c r="Q12" s="40"/>
    </row>
    <row r="13" spans="1:18" ht="21.75" customHeight="1">
      <c r="A13" s="56">
        <f t="shared" si="0"/>
        <v>0.05</v>
      </c>
      <c r="B13" s="38" t="s">
        <v>25</v>
      </c>
      <c r="C13" s="44" t="s">
        <v>101</v>
      </c>
      <c r="D13" s="51"/>
      <c r="E13" s="33"/>
      <c r="F13" s="56">
        <f t="shared" si="3"/>
        <v>0</v>
      </c>
      <c r="I13" s="88">
        <v>0.05</v>
      </c>
      <c r="J13" s="89">
        <f t="shared" si="2"/>
        <v>1.2500000000000001E-2</v>
      </c>
      <c r="K13" s="14"/>
      <c r="M13" s="7"/>
      <c r="Q13" s="40"/>
    </row>
    <row r="14" spans="1:18" ht="21.75" customHeight="1">
      <c r="A14" s="56">
        <f t="shared" si="0"/>
        <v>0</v>
      </c>
      <c r="B14" s="38"/>
      <c r="C14" s="44"/>
      <c r="D14" s="51"/>
      <c r="E14" s="33"/>
      <c r="F14" s="56">
        <f t="shared" si="3"/>
        <v>0</v>
      </c>
      <c r="I14" s="88"/>
      <c r="J14" s="89">
        <f t="shared" si="2"/>
        <v>0</v>
      </c>
      <c r="K14" s="14"/>
      <c r="Q14" s="40"/>
    </row>
    <row r="15" spans="1:18" ht="21.75" customHeight="1">
      <c r="A15" s="56">
        <f t="shared" si="0"/>
        <v>0</v>
      </c>
      <c r="B15" s="38"/>
      <c r="C15" s="44"/>
      <c r="D15" s="51"/>
      <c r="E15" s="33"/>
      <c r="F15" s="56">
        <f t="shared" si="3"/>
        <v>0</v>
      </c>
      <c r="I15" s="88"/>
      <c r="J15" s="89">
        <f t="shared" si="2"/>
        <v>0</v>
      </c>
      <c r="K15" s="14"/>
      <c r="Q15" s="40"/>
    </row>
    <row r="16" spans="1:18" ht="21.75" customHeight="1">
      <c r="A16" s="56">
        <f t="shared" si="0"/>
        <v>0</v>
      </c>
      <c r="B16" s="38"/>
      <c r="C16" s="44"/>
      <c r="D16" s="51"/>
      <c r="E16" s="33"/>
      <c r="F16" s="56">
        <f t="shared" si="3"/>
        <v>0</v>
      </c>
      <c r="I16" s="88"/>
      <c r="J16" s="89">
        <f t="shared" si="2"/>
        <v>0</v>
      </c>
      <c r="K16" s="14"/>
      <c r="Q16" s="40"/>
    </row>
    <row r="17" spans="1:12" ht="21.75" customHeight="1">
      <c r="A17" s="56">
        <f t="shared" si="0"/>
        <v>0</v>
      </c>
      <c r="B17" s="38"/>
      <c r="C17" s="44"/>
      <c r="D17" s="51"/>
      <c r="E17" s="33"/>
      <c r="F17" s="56">
        <f t="shared" si="3"/>
        <v>0</v>
      </c>
      <c r="I17" s="88"/>
      <c r="J17" s="89">
        <f t="shared" si="2"/>
        <v>0</v>
      </c>
      <c r="K17" s="14"/>
    </row>
    <row r="18" spans="1:12" ht="21.75" customHeight="1">
      <c r="A18" s="57">
        <f t="shared" si="0"/>
        <v>0</v>
      </c>
      <c r="B18" s="38"/>
      <c r="C18" s="44"/>
      <c r="D18" s="51"/>
      <c r="E18" s="33"/>
      <c r="F18" s="57" t="s">
        <v>113</v>
      </c>
      <c r="I18" s="88"/>
      <c r="J18" s="89">
        <f t="shared" si="2"/>
        <v>0</v>
      </c>
      <c r="K18" s="14"/>
    </row>
    <row r="19" spans="1:12" ht="21.75" customHeight="1">
      <c r="A19" s="57">
        <f t="shared" si="0"/>
        <v>0</v>
      </c>
      <c r="B19" s="38"/>
      <c r="C19" s="44"/>
      <c r="D19" s="51"/>
      <c r="E19" s="33"/>
      <c r="F19" s="57">
        <f t="shared" si="3"/>
        <v>0</v>
      </c>
      <c r="I19" s="88"/>
      <c r="J19" s="89">
        <f t="shared" si="2"/>
        <v>0</v>
      </c>
    </row>
    <row r="20" spans="1:12" ht="21.75" customHeight="1">
      <c r="A20" s="57">
        <f t="shared" si="0"/>
        <v>0</v>
      </c>
      <c r="B20" s="46"/>
      <c r="C20" s="49"/>
      <c r="D20" s="52"/>
      <c r="E20" s="33"/>
      <c r="F20" s="58">
        <f t="shared" si="3"/>
        <v>0</v>
      </c>
      <c r="I20" s="90"/>
      <c r="J20" s="91">
        <f t="shared" si="2"/>
        <v>0</v>
      </c>
    </row>
    <row r="21" spans="1:12" ht="22.5" customHeight="1">
      <c r="A21" s="59" t="s">
        <v>18</v>
      </c>
      <c r="B21" s="60"/>
      <c r="C21" s="60"/>
      <c r="D21" s="61" t="s">
        <v>40</v>
      </c>
      <c r="E21" s="61"/>
      <c r="F21" s="62"/>
      <c r="L21" s="25"/>
    </row>
    <row r="22" spans="1:12" ht="31.5" customHeight="1">
      <c r="A22" s="148" t="s">
        <v>83</v>
      </c>
      <c r="B22" s="139"/>
      <c r="C22" s="139"/>
      <c r="D22" s="139"/>
      <c r="E22" s="139"/>
      <c r="F22" s="140"/>
    </row>
    <row r="23" spans="1:12" ht="29.25" customHeight="1">
      <c r="A23" s="138" t="s">
        <v>82</v>
      </c>
      <c r="B23" s="139"/>
      <c r="C23" s="139"/>
      <c r="D23" s="139"/>
      <c r="E23" s="139"/>
      <c r="F23" s="140"/>
    </row>
    <row r="24" spans="1:12" ht="70" customHeight="1">
      <c r="A24" s="138" t="s">
        <v>80</v>
      </c>
      <c r="B24" s="139"/>
      <c r="C24" s="139"/>
      <c r="D24" s="139"/>
      <c r="E24" s="139"/>
      <c r="F24" s="140"/>
    </row>
    <row r="25" spans="1:12" ht="50" customHeight="1">
      <c r="A25" s="138" t="s">
        <v>81</v>
      </c>
      <c r="B25" s="139"/>
      <c r="C25" s="139"/>
      <c r="D25" s="139"/>
      <c r="E25" s="139"/>
      <c r="F25" s="140"/>
    </row>
    <row r="26" spans="1:12" ht="29.25" customHeight="1">
      <c r="A26" s="138"/>
      <c r="B26" s="139"/>
      <c r="C26" s="139"/>
      <c r="D26" s="139"/>
      <c r="E26" s="139"/>
      <c r="F26" s="140"/>
      <c r="L26"/>
    </row>
    <row r="27" spans="1:12" ht="29.25" customHeight="1">
      <c r="A27" s="138"/>
      <c r="B27" s="139"/>
      <c r="C27" s="139"/>
      <c r="D27" s="139"/>
      <c r="E27" s="139"/>
      <c r="F27" s="140"/>
      <c r="L27"/>
    </row>
    <row r="28" spans="1:12" ht="29.25" customHeight="1">
      <c r="A28" s="138"/>
      <c r="B28" s="139"/>
      <c r="C28" s="139"/>
      <c r="D28" s="139"/>
      <c r="E28" s="139"/>
      <c r="F28" s="140"/>
      <c r="L28"/>
    </row>
    <row r="29" spans="1:12" ht="29.25" customHeight="1">
      <c r="A29" s="135"/>
      <c r="B29" s="136"/>
      <c r="C29" s="136"/>
      <c r="D29" s="136"/>
      <c r="E29" s="136"/>
      <c r="F29" s="137"/>
    </row>
    <row r="30" spans="1:12" ht="409.6">
      <c r="A30" s="154" t="s">
        <v>116</v>
      </c>
      <c r="E30"/>
    </row>
    <row r="31" spans="1:12">
      <c r="E31"/>
    </row>
    <row r="32" spans="1:12" ht="409.6">
      <c r="A32" s="154" t="s">
        <v>117</v>
      </c>
      <c r="E32"/>
    </row>
    <row r="33" spans="5:12">
      <c r="E33"/>
    </row>
    <row r="35" spans="5:12" ht="14">
      <c r="E35"/>
      <c r="L35" s="42"/>
    </row>
    <row r="36" spans="5:12" ht="14">
      <c r="E36"/>
      <c r="L36" s="42"/>
    </row>
  </sheetData>
  <mergeCells count="10">
    <mergeCell ref="A27:F27"/>
    <mergeCell ref="A28:F28"/>
    <mergeCell ref="A29:F29"/>
    <mergeCell ref="A25:F25"/>
    <mergeCell ref="A26:F26"/>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scale="92"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pageSetUpPr fitToPage="1"/>
  </sheetPr>
  <dimension ref="A1:R39"/>
  <sheetViews>
    <sheetView showZeros="0" tabSelected="1" zoomScale="170" zoomScaleNormal="170" workbookViewId="0">
      <selection activeCell="I32" sqref="I32"/>
    </sheetView>
  </sheetViews>
  <sheetFormatPr baseColWidth="10" defaultColWidth="11.5" defaultRowHeight="13" outlineLevelCol="1"/>
  <cols>
    <col min="1" max="1" width="10" customWidth="1"/>
    <col min="2" max="2" width="9" customWidth="1"/>
    <col min="3" max="3" width="30.5" customWidth="1"/>
    <col min="4" max="4" width="15.83203125" customWidth="1"/>
    <col min="5" max="5" width="14.5" style="22"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2" customWidth="1"/>
    <col min="13" max="13" width="12.5" bestFit="1" customWidth="1"/>
    <col min="14" max="14" width="13" customWidth="1"/>
    <col min="15" max="15" width="4.1640625" bestFit="1" customWidth="1"/>
  </cols>
  <sheetData>
    <row r="1" spans="1:18" ht="26.25" customHeight="1">
      <c r="A1" s="45"/>
      <c r="B1" s="5"/>
      <c r="C1" s="5"/>
      <c r="D1" s="5"/>
      <c r="E1" s="26" t="s">
        <v>19</v>
      </c>
      <c r="F1" s="27">
        <f>Menu!B3</f>
        <v>45918</v>
      </c>
      <c r="I1" s="141" t="s">
        <v>5</v>
      </c>
      <c r="J1" s="142"/>
      <c r="M1" s="7"/>
    </row>
    <row r="2" spans="1:18" s="1" customFormat="1" ht="23.25" customHeight="1">
      <c r="A2" s="35" t="str">
        <f>Menu!B11</f>
        <v>Rüebli</v>
      </c>
      <c r="B2" s="36"/>
      <c r="C2" s="36"/>
      <c r="D2" s="34"/>
      <c r="E2" s="28" t="s">
        <v>20</v>
      </c>
      <c r="F2" s="29">
        <f>Menu!B19</f>
        <v>4</v>
      </c>
      <c r="I2" s="30">
        <v>4</v>
      </c>
      <c r="J2" s="20" t="s">
        <v>2</v>
      </c>
      <c r="L2" s="143" t="s">
        <v>24</v>
      </c>
      <c r="M2" s="144"/>
      <c r="N2"/>
      <c r="O2"/>
    </row>
    <row r="3" spans="1:18" s="7" customFormat="1" ht="21" customHeight="1">
      <c r="A3" s="9" t="s">
        <v>1</v>
      </c>
      <c r="B3" s="48" t="s">
        <v>0</v>
      </c>
      <c r="C3" s="10" t="s">
        <v>9</v>
      </c>
      <c r="D3" s="31" t="s">
        <v>8</v>
      </c>
      <c r="E3" s="21" t="s">
        <v>6</v>
      </c>
      <c r="F3" s="128" t="s">
        <v>111</v>
      </c>
      <c r="I3" s="21" t="s">
        <v>11</v>
      </c>
      <c r="J3" s="8" t="s">
        <v>3</v>
      </c>
      <c r="L3" s="144"/>
      <c r="M3" s="144"/>
      <c r="N3"/>
      <c r="O3"/>
    </row>
    <row r="4" spans="1:18" ht="21.75" customHeight="1">
      <c r="A4" s="55">
        <f t="shared" ref="A4:A20" si="0">ROUND(SUM(J4*$F$2),2)</f>
        <v>6</v>
      </c>
      <c r="B4" s="37" t="s">
        <v>23</v>
      </c>
      <c r="C4" s="43" t="s">
        <v>110</v>
      </c>
      <c r="D4" s="50"/>
      <c r="E4" s="32"/>
      <c r="F4" s="55">
        <f t="shared" ref="F4:F20" si="1">SUM(E4*A4)</f>
        <v>0</v>
      </c>
      <c r="I4" s="86">
        <v>6</v>
      </c>
      <c r="J4" s="87">
        <f t="shared" ref="J4:J20" si="2">I4/$I$2</f>
        <v>1.5</v>
      </c>
      <c r="K4" s="14"/>
      <c r="L4" s="40" t="s">
        <v>25</v>
      </c>
      <c r="M4" s="40">
        <v>0.25</v>
      </c>
      <c r="N4" s="39"/>
      <c r="P4" s="39"/>
      <c r="Q4" s="40"/>
      <c r="R4" s="40"/>
    </row>
    <row r="5" spans="1:18" ht="21.75" customHeight="1">
      <c r="A5" s="56">
        <f t="shared" si="0"/>
        <v>1</v>
      </c>
      <c r="B5" s="38" t="s">
        <v>23</v>
      </c>
      <c r="C5" s="44" t="s">
        <v>96</v>
      </c>
      <c r="D5" s="51"/>
      <c r="E5" s="33"/>
      <c r="F5" s="56">
        <f t="shared" si="1"/>
        <v>0</v>
      </c>
      <c r="I5" s="88">
        <v>1</v>
      </c>
      <c r="J5" s="89">
        <f t="shared" si="2"/>
        <v>0.25</v>
      </c>
      <c r="K5" s="14"/>
      <c r="L5" s="40" t="s">
        <v>33</v>
      </c>
      <c r="M5" s="40">
        <v>1.25</v>
      </c>
      <c r="N5" s="39"/>
      <c r="P5" s="39"/>
      <c r="Q5" s="40"/>
      <c r="R5" s="40"/>
    </row>
    <row r="6" spans="1:18" ht="21.75" customHeight="1">
      <c r="A6" s="56">
        <f t="shared" si="0"/>
        <v>1</v>
      </c>
      <c r="B6" s="38" t="s">
        <v>21</v>
      </c>
      <c r="C6" s="44" t="s">
        <v>93</v>
      </c>
      <c r="D6" s="51"/>
      <c r="E6" s="33"/>
      <c r="F6" s="56">
        <f t="shared" si="1"/>
        <v>0</v>
      </c>
      <c r="I6" s="88">
        <v>1</v>
      </c>
      <c r="J6" s="89">
        <f t="shared" si="2"/>
        <v>0.25</v>
      </c>
      <c r="K6" s="14"/>
      <c r="L6" s="40" t="s">
        <v>21</v>
      </c>
      <c r="M6" s="40" t="s">
        <v>26</v>
      </c>
      <c r="N6" s="39"/>
      <c r="P6" s="39"/>
      <c r="Q6" s="40"/>
      <c r="R6" s="40"/>
    </row>
    <row r="7" spans="1:18" ht="21.75" customHeight="1">
      <c r="A7" s="56">
        <f t="shared" si="0"/>
        <v>0.1</v>
      </c>
      <c r="B7" s="38" t="s">
        <v>33</v>
      </c>
      <c r="C7" s="44" t="s">
        <v>97</v>
      </c>
      <c r="D7" s="51"/>
      <c r="E7" s="33"/>
      <c r="F7" s="56">
        <f t="shared" si="1"/>
        <v>0</v>
      </c>
      <c r="I7" s="116">
        <v>0.1</v>
      </c>
      <c r="J7" s="89">
        <f t="shared" si="2"/>
        <v>2.5000000000000001E-2</v>
      </c>
      <c r="K7" s="14"/>
      <c r="L7" s="40" t="s">
        <v>34</v>
      </c>
      <c r="M7" s="40" t="s">
        <v>31</v>
      </c>
      <c r="Q7" s="40"/>
    </row>
    <row r="8" spans="1:18" ht="21.75" customHeight="1">
      <c r="A8" s="56">
        <f t="shared" si="0"/>
        <v>0.05</v>
      </c>
      <c r="B8" s="38" t="s">
        <v>33</v>
      </c>
      <c r="C8" s="44" t="s">
        <v>106</v>
      </c>
      <c r="D8" s="51"/>
      <c r="E8" s="33"/>
      <c r="F8" s="56">
        <f t="shared" si="1"/>
        <v>0</v>
      </c>
      <c r="I8" s="88">
        <v>0.05</v>
      </c>
      <c r="J8" s="89">
        <f t="shared" si="2"/>
        <v>1.2500000000000001E-2</v>
      </c>
      <c r="K8" s="14"/>
      <c r="L8" s="40" t="s">
        <v>22</v>
      </c>
      <c r="M8" s="40">
        <v>1</v>
      </c>
      <c r="Q8" s="40"/>
    </row>
    <row r="9" spans="1:18" ht="21.75" customHeight="1">
      <c r="A9" s="56">
        <f t="shared" si="0"/>
        <v>0</v>
      </c>
      <c r="B9" s="38"/>
      <c r="C9" s="44" t="s">
        <v>98</v>
      </c>
      <c r="D9" s="51"/>
      <c r="E9" s="33"/>
      <c r="F9" s="56">
        <f t="shared" si="1"/>
        <v>0</v>
      </c>
      <c r="I9" s="88"/>
      <c r="J9" s="89">
        <f t="shared" si="2"/>
        <v>0</v>
      </c>
      <c r="K9" s="14"/>
      <c r="L9" s="40" t="s">
        <v>23</v>
      </c>
      <c r="M9" s="40" t="s">
        <v>27</v>
      </c>
      <c r="Q9" s="40"/>
    </row>
    <row r="10" spans="1:18" ht="21.75" customHeight="1">
      <c r="A10" s="56">
        <f t="shared" si="0"/>
        <v>0</v>
      </c>
      <c r="B10" s="38"/>
      <c r="C10" s="44"/>
      <c r="D10" s="51"/>
      <c r="E10" s="33"/>
      <c r="F10" s="56">
        <f t="shared" si="1"/>
        <v>0</v>
      </c>
      <c r="I10" s="88"/>
      <c r="J10" s="89">
        <f t="shared" si="2"/>
        <v>0</v>
      </c>
      <c r="K10" s="14"/>
      <c r="L10" s="40" t="s">
        <v>28</v>
      </c>
      <c r="M10" s="40" t="s">
        <v>29</v>
      </c>
      <c r="Q10" s="40"/>
    </row>
    <row r="11" spans="1:18" ht="21.75" customHeight="1">
      <c r="A11" s="56">
        <f t="shared" si="0"/>
        <v>0.5</v>
      </c>
      <c r="B11" s="38" t="s">
        <v>22</v>
      </c>
      <c r="C11" s="44" t="s">
        <v>108</v>
      </c>
      <c r="D11" s="51"/>
      <c r="E11" s="33"/>
      <c r="F11" s="56">
        <f t="shared" si="1"/>
        <v>0</v>
      </c>
      <c r="I11" s="88">
        <v>0.5</v>
      </c>
      <c r="J11" s="89">
        <f t="shared" si="2"/>
        <v>0.125</v>
      </c>
      <c r="K11" s="14"/>
      <c r="L11" s="41" t="s">
        <v>32</v>
      </c>
      <c r="Q11" s="40"/>
    </row>
    <row r="12" spans="1:18" ht="21.75" customHeight="1">
      <c r="A12" s="56">
        <f t="shared" si="0"/>
        <v>0</v>
      </c>
      <c r="B12" s="38"/>
      <c r="C12" s="44"/>
      <c r="D12" s="51"/>
      <c r="E12" s="33"/>
      <c r="F12" s="56">
        <f t="shared" si="1"/>
        <v>0</v>
      </c>
      <c r="I12" s="88"/>
      <c r="J12" s="89">
        <f t="shared" si="2"/>
        <v>0</v>
      </c>
      <c r="K12" s="14"/>
      <c r="M12" s="7"/>
      <c r="Q12" s="40"/>
    </row>
    <row r="13" spans="1:18" ht="21.75" customHeight="1">
      <c r="A13" s="56">
        <f t="shared" si="0"/>
        <v>0</v>
      </c>
      <c r="B13" s="38"/>
      <c r="C13" s="44"/>
      <c r="D13" s="51"/>
      <c r="E13" s="33"/>
      <c r="F13" s="56">
        <f t="shared" si="1"/>
        <v>0</v>
      </c>
      <c r="I13" s="88"/>
      <c r="J13" s="89">
        <f t="shared" si="2"/>
        <v>0</v>
      </c>
      <c r="K13" s="14"/>
      <c r="M13" s="7"/>
      <c r="Q13" s="40"/>
    </row>
    <row r="14" spans="1:18" ht="21.75" customHeight="1">
      <c r="A14" s="56">
        <f t="shared" si="0"/>
        <v>0</v>
      </c>
      <c r="B14" s="38"/>
      <c r="C14" s="44"/>
      <c r="D14" s="51"/>
      <c r="E14" s="33"/>
      <c r="F14" s="56">
        <f t="shared" si="1"/>
        <v>0</v>
      </c>
      <c r="I14" s="88"/>
      <c r="J14" s="89">
        <f t="shared" si="2"/>
        <v>0</v>
      </c>
      <c r="K14" s="14"/>
      <c r="Q14" s="40"/>
    </row>
    <row r="15" spans="1:18" ht="21.75" customHeight="1">
      <c r="A15" s="56">
        <f t="shared" si="0"/>
        <v>0</v>
      </c>
      <c r="B15" s="38"/>
      <c r="C15" s="44"/>
      <c r="D15" s="51"/>
      <c r="E15" s="33"/>
      <c r="F15" s="56">
        <f t="shared" si="1"/>
        <v>0</v>
      </c>
      <c r="I15" s="88"/>
      <c r="J15" s="89">
        <f t="shared" si="2"/>
        <v>0</v>
      </c>
      <c r="K15" s="14"/>
      <c r="Q15" s="40"/>
    </row>
    <row r="16" spans="1:18" ht="21.75" customHeight="1">
      <c r="A16" s="56">
        <f t="shared" si="0"/>
        <v>0</v>
      </c>
      <c r="B16" s="38"/>
      <c r="C16" s="44"/>
      <c r="D16" s="51"/>
      <c r="E16" s="33"/>
      <c r="F16" s="56">
        <f t="shared" si="1"/>
        <v>0</v>
      </c>
      <c r="I16" s="88"/>
      <c r="J16" s="89">
        <f t="shared" si="2"/>
        <v>0</v>
      </c>
      <c r="K16" s="14"/>
      <c r="Q16" s="40"/>
    </row>
    <row r="17" spans="1:12" ht="21.75" customHeight="1">
      <c r="A17" s="56">
        <f t="shared" si="0"/>
        <v>0</v>
      </c>
      <c r="B17" s="38"/>
      <c r="C17" s="44"/>
      <c r="D17" s="51"/>
      <c r="E17" s="33"/>
      <c r="F17" s="56">
        <f t="shared" si="1"/>
        <v>0</v>
      </c>
      <c r="I17" s="88"/>
      <c r="J17" s="89">
        <f t="shared" si="2"/>
        <v>0</v>
      </c>
      <c r="K17" s="14"/>
    </row>
    <row r="18" spans="1:12" ht="21.75" customHeight="1">
      <c r="A18" s="57">
        <f t="shared" si="0"/>
        <v>0</v>
      </c>
      <c r="B18" s="38"/>
      <c r="C18" s="44"/>
      <c r="D18" s="51"/>
      <c r="E18" s="33"/>
      <c r="F18" s="57" t="s">
        <v>113</v>
      </c>
      <c r="I18" s="88"/>
      <c r="J18" s="89">
        <f t="shared" si="2"/>
        <v>0</v>
      </c>
      <c r="K18" s="14"/>
    </row>
    <row r="19" spans="1:12" ht="21.75" customHeight="1">
      <c r="A19" s="57">
        <f t="shared" si="0"/>
        <v>0</v>
      </c>
      <c r="B19" s="38"/>
      <c r="C19" s="44"/>
      <c r="D19" s="51"/>
      <c r="E19" s="33"/>
      <c r="F19" s="57">
        <f t="shared" si="1"/>
        <v>0</v>
      </c>
      <c r="I19" s="88"/>
      <c r="J19" s="89">
        <f t="shared" si="2"/>
        <v>0</v>
      </c>
    </row>
    <row r="20" spans="1:12" ht="21.75" customHeight="1">
      <c r="A20" s="57">
        <f t="shared" si="0"/>
        <v>0</v>
      </c>
      <c r="B20" s="46"/>
      <c r="C20" s="49"/>
      <c r="D20" s="52"/>
      <c r="E20" s="33"/>
      <c r="F20" s="58">
        <f t="shared" si="1"/>
        <v>0</v>
      </c>
      <c r="I20" s="90"/>
      <c r="J20" s="91">
        <f t="shared" si="2"/>
        <v>0</v>
      </c>
    </row>
    <row r="21" spans="1:12" ht="22.5" customHeight="1">
      <c r="A21" s="59" t="s">
        <v>18</v>
      </c>
      <c r="B21" s="60"/>
      <c r="C21" s="60"/>
      <c r="D21" s="61" t="s">
        <v>40</v>
      </c>
      <c r="E21" s="61"/>
      <c r="F21" s="62"/>
      <c r="L21" s="25"/>
    </row>
    <row r="22" spans="1:12" ht="31.5" customHeight="1">
      <c r="A22" s="145" t="s">
        <v>99</v>
      </c>
      <c r="B22" s="146"/>
      <c r="C22" s="146"/>
      <c r="D22" s="146"/>
      <c r="E22" s="146"/>
      <c r="F22" s="147"/>
    </row>
    <row r="23" spans="1:12" ht="29.25" customHeight="1">
      <c r="A23" s="138" t="s">
        <v>107</v>
      </c>
      <c r="B23" s="139"/>
      <c r="C23" s="139"/>
      <c r="D23" s="139"/>
      <c r="E23" s="139"/>
      <c r="F23" s="140"/>
    </row>
    <row r="24" spans="1:12" ht="29.25" customHeight="1">
      <c r="A24" s="138" t="s">
        <v>109</v>
      </c>
      <c r="B24" s="139"/>
      <c r="C24" s="139"/>
      <c r="D24" s="139"/>
      <c r="E24" s="139"/>
      <c r="F24" s="140"/>
    </row>
    <row r="25" spans="1:12" ht="29.25" customHeight="1">
      <c r="A25" s="138"/>
      <c r="B25" s="139"/>
      <c r="C25" s="139"/>
      <c r="D25" s="139"/>
      <c r="E25" s="139"/>
      <c r="F25" s="140"/>
    </row>
    <row r="26" spans="1:12" ht="29.25" customHeight="1">
      <c r="A26" s="138"/>
      <c r="B26" s="139"/>
      <c r="C26" s="139"/>
      <c r="D26" s="139"/>
      <c r="E26" s="139"/>
      <c r="F26" s="140"/>
    </row>
    <row r="27" spans="1:12" ht="29.25" customHeight="1">
      <c r="A27" s="138"/>
      <c r="B27" s="139"/>
      <c r="C27" s="139"/>
      <c r="D27" s="139"/>
      <c r="E27" s="139"/>
      <c r="F27" s="140"/>
    </row>
    <row r="28" spans="1:12" ht="29.25" customHeight="1">
      <c r="A28" s="138"/>
      <c r="B28" s="139"/>
      <c r="C28" s="139"/>
      <c r="D28" s="139"/>
      <c r="E28" s="139"/>
      <c r="F28" s="140"/>
      <c r="L28"/>
    </row>
    <row r="29" spans="1:12" ht="29.25" customHeight="1">
      <c r="A29" s="138"/>
      <c r="B29" s="139"/>
      <c r="C29" s="139"/>
      <c r="D29" s="139"/>
      <c r="E29" s="139"/>
      <c r="F29" s="140"/>
      <c r="L29"/>
    </row>
    <row r="30" spans="1:12" ht="29.25" customHeight="1">
      <c r="A30" s="138" t="s">
        <v>116</v>
      </c>
      <c r="B30" s="139"/>
      <c r="C30" s="139"/>
      <c r="D30" s="139"/>
      <c r="E30" s="139"/>
      <c r="F30" s="140"/>
      <c r="L30"/>
    </row>
    <row r="31" spans="1:12" ht="29.25" customHeight="1">
      <c r="A31" s="138"/>
      <c r="B31" s="139"/>
      <c r="C31" s="139"/>
      <c r="D31" s="139"/>
      <c r="E31" s="139"/>
      <c r="F31" s="140"/>
      <c r="L31"/>
    </row>
    <row r="32" spans="1:12" ht="29.25" customHeight="1">
      <c r="A32" s="135" t="s">
        <v>117</v>
      </c>
      <c r="B32" s="136"/>
      <c r="C32" s="136"/>
      <c r="D32" s="136"/>
      <c r="E32" s="136"/>
      <c r="F32" s="137"/>
    </row>
    <row r="33" spans="5:12">
      <c r="E33"/>
    </row>
    <row r="34" spans="5:12">
      <c r="E34"/>
    </row>
    <row r="35" spans="5:12">
      <c r="E35"/>
    </row>
    <row r="36" spans="5:12">
      <c r="E36"/>
    </row>
    <row r="38" spans="5:12" ht="14">
      <c r="E38"/>
      <c r="L38" s="42"/>
    </row>
    <row r="39" spans="5:12" ht="14">
      <c r="E39"/>
      <c r="L39" s="4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scale="9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A1:R32"/>
  <sheetViews>
    <sheetView showZeros="0" tabSelected="1" zoomScale="170" zoomScaleNormal="170" workbookViewId="0">
      <selection activeCell="I32" sqref="I32"/>
    </sheetView>
  </sheetViews>
  <sheetFormatPr baseColWidth="10" defaultColWidth="11.5" defaultRowHeight="13" outlineLevelCol="1"/>
  <cols>
    <col min="1" max="1" width="10" customWidth="1"/>
    <col min="2" max="2" width="9" customWidth="1"/>
    <col min="3" max="3" width="33" customWidth="1"/>
    <col min="4" max="4" width="15.83203125" customWidth="1"/>
    <col min="5" max="5" width="14.5" style="22"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2" customWidth="1"/>
    <col min="13" max="13" width="12.5" bestFit="1" customWidth="1"/>
    <col min="14" max="14" width="13" customWidth="1"/>
    <col min="15" max="15" width="4.1640625" bestFit="1" customWidth="1"/>
  </cols>
  <sheetData>
    <row r="1" spans="1:18" ht="26.25" customHeight="1">
      <c r="A1" s="45"/>
      <c r="B1" s="5"/>
      <c r="C1" s="5"/>
      <c r="D1" s="5"/>
      <c r="E1" s="26" t="s">
        <v>19</v>
      </c>
      <c r="F1" s="27">
        <f>Menu!B3</f>
        <v>45918</v>
      </c>
      <c r="I1" s="141" t="s">
        <v>5</v>
      </c>
      <c r="J1" s="142"/>
      <c r="M1" s="7"/>
    </row>
    <row r="2" spans="1:18" s="1" customFormat="1" ht="23.25" customHeight="1">
      <c r="A2" s="35" t="str">
        <f>Menu!B13</f>
        <v>Glace mit Meringue und Greyzer Rahm</v>
      </c>
      <c r="B2" s="36"/>
      <c r="C2" s="36"/>
      <c r="D2" s="34"/>
      <c r="E2" s="28" t="s">
        <v>20</v>
      </c>
      <c r="F2" s="29">
        <f>Menu!B19</f>
        <v>4</v>
      </c>
      <c r="I2" s="30">
        <v>1</v>
      </c>
      <c r="J2" s="20" t="s">
        <v>2</v>
      </c>
      <c r="L2" s="143" t="s">
        <v>24</v>
      </c>
      <c r="M2" s="144"/>
      <c r="N2"/>
      <c r="O2"/>
    </row>
    <row r="3" spans="1:18" s="7" customFormat="1" ht="21" customHeight="1">
      <c r="A3" s="9" t="s">
        <v>1</v>
      </c>
      <c r="B3" s="48" t="s">
        <v>0</v>
      </c>
      <c r="C3" s="10" t="s">
        <v>10</v>
      </c>
      <c r="D3" s="31" t="s">
        <v>8</v>
      </c>
      <c r="E3" s="21" t="s">
        <v>6</v>
      </c>
      <c r="F3" s="6" t="s">
        <v>7</v>
      </c>
      <c r="I3" s="21" t="s">
        <v>11</v>
      </c>
      <c r="J3" s="8" t="s">
        <v>3</v>
      </c>
      <c r="L3" s="144"/>
      <c r="M3" s="144"/>
      <c r="N3"/>
      <c r="O3"/>
    </row>
    <row r="4" spans="1:18" ht="21.75" customHeight="1">
      <c r="A4" s="55">
        <f>ROUND(SUM(J4*$F$2),2)</f>
        <v>8</v>
      </c>
      <c r="B4" s="37" t="s">
        <v>23</v>
      </c>
      <c r="C4" s="43" t="s">
        <v>103</v>
      </c>
      <c r="D4" s="50"/>
      <c r="E4" s="32"/>
      <c r="F4" s="55">
        <f>SUM(E4*A4)</f>
        <v>0</v>
      </c>
      <c r="I4" s="86">
        <v>2</v>
      </c>
      <c r="J4" s="87">
        <f t="shared" ref="J4:J20" si="0">I4/$I$2</f>
        <v>2</v>
      </c>
      <c r="K4" s="14"/>
      <c r="L4" s="40" t="s">
        <v>25</v>
      </c>
      <c r="M4" s="40">
        <v>0.25</v>
      </c>
      <c r="N4" s="39"/>
      <c r="P4" s="39"/>
      <c r="Q4" s="40"/>
      <c r="R4" s="40"/>
    </row>
    <row r="5" spans="1:18" ht="21.75" customHeight="1">
      <c r="A5" s="56">
        <f>ROUND(SUM(J5*$F$2),2)</f>
        <v>8</v>
      </c>
      <c r="B5" s="38" t="s">
        <v>23</v>
      </c>
      <c r="C5" s="44" t="s">
        <v>115</v>
      </c>
      <c r="D5" s="51"/>
      <c r="E5" s="33"/>
      <c r="F5" s="56">
        <f t="shared" ref="F5:F20" si="1">SUM(E5*A5)</f>
        <v>0</v>
      </c>
      <c r="I5" s="88">
        <v>2</v>
      </c>
      <c r="J5" s="89">
        <f t="shared" si="0"/>
        <v>2</v>
      </c>
      <c r="K5" s="14"/>
      <c r="L5" s="40" t="s">
        <v>33</v>
      </c>
      <c r="M5" s="40">
        <v>1.25</v>
      </c>
      <c r="N5" s="39"/>
      <c r="P5" s="39"/>
      <c r="Q5" s="40"/>
      <c r="R5" s="40"/>
    </row>
    <row r="6" spans="1:18" ht="21.75" customHeight="1">
      <c r="A6" s="56">
        <f>ROUND(SUM(J6*$F$2),2)</f>
        <v>0.4</v>
      </c>
      <c r="B6" s="38" t="s">
        <v>33</v>
      </c>
      <c r="C6" s="44" t="s">
        <v>86</v>
      </c>
      <c r="D6" s="51"/>
      <c r="E6" s="33"/>
      <c r="F6" s="56">
        <f t="shared" si="1"/>
        <v>0</v>
      </c>
      <c r="I6" s="88">
        <v>0.1</v>
      </c>
      <c r="J6" s="89">
        <f t="shared" si="0"/>
        <v>0.1</v>
      </c>
      <c r="K6" s="14"/>
      <c r="L6" s="40" t="s">
        <v>21</v>
      </c>
      <c r="M6" s="40" t="s">
        <v>26</v>
      </c>
      <c r="N6" s="39"/>
      <c r="P6" s="39"/>
      <c r="Q6" s="40"/>
      <c r="R6" s="40"/>
    </row>
    <row r="7" spans="1:18" ht="21.5" customHeight="1">
      <c r="A7" s="56">
        <v>1</v>
      </c>
      <c r="B7" s="38" t="s">
        <v>28</v>
      </c>
      <c r="C7" s="113" t="s">
        <v>85</v>
      </c>
      <c r="D7" s="51"/>
      <c r="E7" s="33"/>
      <c r="F7" s="56">
        <f t="shared" si="1"/>
        <v>0</v>
      </c>
      <c r="I7" s="88"/>
      <c r="J7" s="89">
        <f t="shared" si="0"/>
        <v>0</v>
      </c>
      <c r="K7" s="14"/>
      <c r="L7" s="40" t="s">
        <v>30</v>
      </c>
      <c r="M7" s="40" t="s">
        <v>31</v>
      </c>
      <c r="Q7" s="40"/>
    </row>
    <row r="8" spans="1:18" ht="34.5" customHeight="1">
      <c r="A8" s="56">
        <v>1</v>
      </c>
      <c r="B8" s="38" t="s">
        <v>28</v>
      </c>
      <c r="C8" s="109" t="s">
        <v>87</v>
      </c>
      <c r="D8" s="51"/>
      <c r="E8" s="33"/>
      <c r="F8" s="56">
        <f t="shared" si="1"/>
        <v>0</v>
      </c>
      <c r="I8" s="88"/>
      <c r="J8" s="89">
        <f t="shared" si="0"/>
        <v>0</v>
      </c>
      <c r="K8" s="14"/>
      <c r="L8" s="40" t="s">
        <v>22</v>
      </c>
      <c r="M8" s="40">
        <v>1</v>
      </c>
      <c r="Q8" s="40"/>
    </row>
    <row r="9" spans="1:18" ht="21.75" customHeight="1">
      <c r="A9" s="56">
        <f t="shared" ref="A9:A20" si="2">ROUND(SUM(J9*$F$2),2)</f>
        <v>0</v>
      </c>
      <c r="B9" s="38"/>
      <c r="C9" s="44"/>
      <c r="D9" s="51"/>
      <c r="E9" s="33"/>
      <c r="F9" s="56">
        <f t="shared" si="1"/>
        <v>0</v>
      </c>
      <c r="I9" s="88"/>
      <c r="J9" s="89">
        <f t="shared" si="0"/>
        <v>0</v>
      </c>
      <c r="K9" s="14"/>
      <c r="L9" s="40" t="s">
        <v>23</v>
      </c>
      <c r="M9" s="40" t="s">
        <v>27</v>
      </c>
      <c r="Q9" s="40"/>
    </row>
    <row r="10" spans="1:18" ht="21.75" customHeight="1">
      <c r="A10" s="56">
        <f t="shared" si="2"/>
        <v>0</v>
      </c>
      <c r="B10" s="38"/>
      <c r="C10" s="44"/>
      <c r="D10" s="51"/>
      <c r="E10" s="33"/>
      <c r="F10" s="56">
        <f t="shared" si="1"/>
        <v>0</v>
      </c>
      <c r="I10" s="88"/>
      <c r="J10" s="89">
        <f t="shared" si="0"/>
        <v>0</v>
      </c>
      <c r="K10" s="14"/>
      <c r="L10" s="40" t="s">
        <v>28</v>
      </c>
      <c r="M10" s="40" t="s">
        <v>29</v>
      </c>
      <c r="Q10" s="40"/>
    </row>
    <row r="11" spans="1:18" ht="21.75" customHeight="1">
      <c r="A11" s="56">
        <f t="shared" si="2"/>
        <v>0</v>
      </c>
      <c r="B11" s="38"/>
      <c r="C11" s="44"/>
      <c r="D11" s="51"/>
      <c r="E11" s="33"/>
      <c r="F11" s="56">
        <f t="shared" si="1"/>
        <v>0</v>
      </c>
      <c r="I11" s="88"/>
      <c r="J11" s="89">
        <f t="shared" si="0"/>
        <v>0</v>
      </c>
      <c r="K11" s="14"/>
      <c r="L11" s="41" t="s">
        <v>32</v>
      </c>
      <c r="Q11" s="40"/>
    </row>
    <row r="12" spans="1:18" ht="21.75" customHeight="1">
      <c r="A12" s="56">
        <f t="shared" si="2"/>
        <v>0</v>
      </c>
      <c r="B12" s="38"/>
      <c r="C12" s="44"/>
      <c r="D12" s="51"/>
      <c r="E12" s="33"/>
      <c r="F12" s="56">
        <f t="shared" si="1"/>
        <v>0</v>
      </c>
      <c r="I12" s="88"/>
      <c r="J12" s="89">
        <f t="shared" si="0"/>
        <v>0</v>
      </c>
      <c r="K12" s="14"/>
      <c r="M12" s="7"/>
      <c r="Q12" s="40"/>
    </row>
    <row r="13" spans="1:18" ht="21.75" customHeight="1">
      <c r="A13" s="56">
        <f t="shared" si="2"/>
        <v>0</v>
      </c>
      <c r="B13" s="38"/>
      <c r="C13" s="44"/>
      <c r="D13" s="51"/>
      <c r="E13" s="33"/>
      <c r="F13" s="56">
        <f t="shared" si="1"/>
        <v>0</v>
      </c>
      <c r="I13" s="88"/>
      <c r="J13" s="89">
        <f t="shared" si="0"/>
        <v>0</v>
      </c>
      <c r="K13" s="14"/>
      <c r="M13" s="7"/>
      <c r="Q13" s="40"/>
    </row>
    <row r="14" spans="1:18" ht="21.75" customHeight="1">
      <c r="A14" s="56">
        <f t="shared" si="2"/>
        <v>0</v>
      </c>
      <c r="B14" s="38"/>
      <c r="C14" s="44"/>
      <c r="D14" s="51"/>
      <c r="E14" s="33"/>
      <c r="F14" s="56">
        <f t="shared" si="1"/>
        <v>0</v>
      </c>
      <c r="I14" s="88"/>
      <c r="J14" s="89">
        <f t="shared" si="0"/>
        <v>0</v>
      </c>
      <c r="K14" s="14"/>
      <c r="Q14" s="40"/>
    </row>
    <row r="15" spans="1:18" ht="21.75" customHeight="1">
      <c r="A15" s="56">
        <f t="shared" si="2"/>
        <v>0</v>
      </c>
      <c r="B15" s="38"/>
      <c r="C15" s="44"/>
      <c r="D15" s="51"/>
      <c r="E15" s="33"/>
      <c r="F15" s="56">
        <f t="shared" si="1"/>
        <v>0</v>
      </c>
      <c r="I15" s="88"/>
      <c r="J15" s="89">
        <f t="shared" si="0"/>
        <v>0</v>
      </c>
      <c r="K15" s="14"/>
      <c r="Q15" s="40"/>
    </row>
    <row r="16" spans="1:18" ht="21.75" customHeight="1">
      <c r="A16" s="56">
        <f t="shared" si="2"/>
        <v>0</v>
      </c>
      <c r="B16" s="38"/>
      <c r="C16" s="44"/>
      <c r="D16" s="51"/>
      <c r="E16" s="33"/>
      <c r="F16" s="56">
        <f t="shared" si="1"/>
        <v>0</v>
      </c>
      <c r="I16" s="88"/>
      <c r="J16" s="89">
        <f t="shared" si="0"/>
        <v>0</v>
      </c>
      <c r="K16" s="14"/>
      <c r="Q16" s="40"/>
    </row>
    <row r="17" spans="1:12" ht="21.75" customHeight="1">
      <c r="A17" s="56">
        <f t="shared" si="2"/>
        <v>0</v>
      </c>
      <c r="B17" s="38"/>
      <c r="C17" s="44"/>
      <c r="D17" s="51"/>
      <c r="E17" s="33"/>
      <c r="F17" s="56">
        <f t="shared" si="1"/>
        <v>0</v>
      </c>
      <c r="I17" s="88"/>
      <c r="J17" s="89">
        <f t="shared" si="0"/>
        <v>0</v>
      </c>
      <c r="K17" s="14"/>
    </row>
    <row r="18" spans="1:12" ht="21.75" customHeight="1">
      <c r="A18" s="57">
        <f t="shared" si="2"/>
        <v>0</v>
      </c>
      <c r="B18" s="38"/>
      <c r="C18" s="44"/>
      <c r="D18" s="51"/>
      <c r="E18" s="33"/>
      <c r="F18" s="57" t="s">
        <v>113</v>
      </c>
      <c r="I18" s="88"/>
      <c r="J18" s="89">
        <f t="shared" si="0"/>
        <v>0</v>
      </c>
      <c r="K18" s="14"/>
    </row>
    <row r="19" spans="1:12" ht="21.75" customHeight="1">
      <c r="A19" s="57">
        <f t="shared" si="2"/>
        <v>0</v>
      </c>
      <c r="B19" s="38"/>
      <c r="C19" s="44"/>
      <c r="D19" s="51"/>
      <c r="E19" s="33"/>
      <c r="F19" s="57">
        <f t="shared" si="1"/>
        <v>0</v>
      </c>
      <c r="I19" s="88"/>
      <c r="J19" s="89">
        <f t="shared" si="0"/>
        <v>0</v>
      </c>
    </row>
    <row r="20" spans="1:12" ht="21.75" customHeight="1">
      <c r="A20" s="57">
        <f t="shared" si="2"/>
        <v>0</v>
      </c>
      <c r="B20" s="46"/>
      <c r="C20" s="49"/>
      <c r="D20" s="52"/>
      <c r="E20" s="33"/>
      <c r="F20" s="58">
        <f t="shared" si="1"/>
        <v>0</v>
      </c>
      <c r="I20" s="90"/>
      <c r="J20" s="91">
        <f t="shared" si="0"/>
        <v>0</v>
      </c>
    </row>
    <row r="21" spans="1:12" ht="22.5" customHeight="1">
      <c r="A21" s="59" t="s">
        <v>18</v>
      </c>
      <c r="B21" s="60"/>
      <c r="C21" s="60"/>
      <c r="D21" s="61" t="s">
        <v>40</v>
      </c>
      <c r="E21" s="61"/>
      <c r="F21" s="62"/>
      <c r="L21" s="25"/>
    </row>
    <row r="22" spans="1:12" ht="55.5" customHeight="1">
      <c r="A22" s="145" t="s">
        <v>88</v>
      </c>
      <c r="B22" s="146"/>
      <c r="C22" s="146"/>
      <c r="D22" s="146"/>
      <c r="E22" s="146"/>
      <c r="F22" s="147"/>
    </row>
    <row r="23" spans="1:12" ht="31.5" customHeight="1">
      <c r="A23" s="138"/>
      <c r="B23" s="139"/>
      <c r="C23" s="139"/>
      <c r="D23" s="139"/>
      <c r="E23" s="139"/>
      <c r="F23" s="140"/>
    </row>
    <row r="24" spans="1:12" ht="29.25" customHeight="1">
      <c r="A24" s="135"/>
      <c r="B24" s="136"/>
      <c r="C24" s="136"/>
      <c r="D24" s="136"/>
      <c r="E24" s="136"/>
      <c r="F24" s="137"/>
    </row>
    <row r="25" spans="1:12">
      <c r="E25"/>
    </row>
    <row r="26" spans="1:12">
      <c r="E26"/>
    </row>
    <row r="27" spans="1:12">
      <c r="E27"/>
    </row>
    <row r="28" spans="1:12">
      <c r="E28"/>
    </row>
    <row r="30" spans="1:12" ht="409.6">
      <c r="A30" s="154" t="s">
        <v>116</v>
      </c>
      <c r="E30"/>
      <c r="L30" s="42"/>
    </row>
    <row r="31" spans="1:12" ht="14">
      <c r="E31"/>
      <c r="L31" s="42"/>
    </row>
    <row r="32" spans="1:12" ht="409.6">
      <c r="A32" s="154" t="s">
        <v>117</v>
      </c>
    </row>
  </sheetData>
  <mergeCells count="5">
    <mergeCell ref="A24:F24"/>
    <mergeCell ref="I1:J1"/>
    <mergeCell ref="L2:M3"/>
    <mergeCell ref="A22:F22"/>
    <mergeCell ref="A23:F23"/>
  </mergeCells>
  <phoneticPr fontId="0" type="noConversion"/>
  <pageMargins left="0.63" right="0.3" top="0.39370078740157483" bottom="0.43307086614173229" header="0.23622047244094491" footer="0.19685039370078741"/>
  <pageSetup paperSize="9" scale="9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C99" sqref="C99"/>
    </sheetView>
  </sheetViews>
  <sheetFormatPr baseColWidth="10" defaultColWidth="11.5" defaultRowHeight="13" outlineLevelCol="1"/>
  <cols>
    <col min="1" max="1" width="10" customWidth="1"/>
    <col min="2" max="2" width="9" customWidth="1"/>
    <col min="3" max="3" width="30.5" customWidth="1"/>
    <col min="4" max="4" width="15.83203125" customWidth="1"/>
    <col min="5" max="5" width="14.5" style="22"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2" customWidth="1"/>
    <col min="13" max="13" width="12.5" bestFit="1" customWidth="1"/>
    <col min="14" max="14" width="13" customWidth="1"/>
    <col min="15" max="15" width="4.1640625" bestFit="1" customWidth="1"/>
  </cols>
  <sheetData>
    <row r="1" spans="1:18" ht="26.25" customHeight="1">
      <c r="A1" s="45"/>
      <c r="B1" s="5"/>
      <c r="C1" s="5"/>
      <c r="D1" s="5"/>
      <c r="E1" s="26" t="s">
        <v>19</v>
      </c>
      <c r="F1" s="27" t="e">
        <f>SUM(Menu!#REF!)</f>
        <v>#REF!</v>
      </c>
      <c r="I1" s="141" t="s">
        <v>5</v>
      </c>
      <c r="J1" s="142"/>
      <c r="M1" s="7"/>
    </row>
    <row r="2" spans="1:18" s="1" customFormat="1" ht="23.25" customHeight="1">
      <c r="A2" s="35" t="e">
        <f>Menu!#REF!</f>
        <v>#REF!</v>
      </c>
      <c r="B2" s="36"/>
      <c r="C2" s="36"/>
      <c r="D2" s="34"/>
      <c r="E2" s="28" t="s">
        <v>20</v>
      </c>
      <c r="F2" s="29" t="e">
        <f>SUM(Menu!#REF!)</f>
        <v>#REF!</v>
      </c>
      <c r="I2" s="30"/>
      <c r="J2" s="20" t="s">
        <v>2</v>
      </c>
      <c r="L2" s="143" t="s">
        <v>24</v>
      </c>
      <c r="M2" s="144"/>
      <c r="N2"/>
      <c r="O2"/>
    </row>
    <row r="3" spans="1:18" s="7" customFormat="1" ht="21" customHeight="1">
      <c r="A3" s="9" t="s">
        <v>1</v>
      </c>
      <c r="B3" s="48" t="s">
        <v>0</v>
      </c>
      <c r="C3" s="10" t="s">
        <v>10</v>
      </c>
      <c r="D3" s="31" t="s">
        <v>8</v>
      </c>
      <c r="E3" s="21" t="s">
        <v>6</v>
      </c>
      <c r="F3" s="6" t="s">
        <v>7</v>
      </c>
      <c r="I3" s="21" t="s">
        <v>11</v>
      </c>
      <c r="J3" s="8" t="s">
        <v>3</v>
      </c>
      <c r="L3" s="144"/>
      <c r="M3" s="144"/>
      <c r="N3"/>
      <c r="O3"/>
    </row>
    <row r="4" spans="1:18" ht="21.75" customHeight="1">
      <c r="A4" s="55" t="e">
        <f>ROUND(SUM(J4*$F$2),2)</f>
        <v>#DIV/0!</v>
      </c>
      <c r="B4" s="37"/>
      <c r="C4" s="43"/>
      <c r="D4" s="50"/>
      <c r="E4" s="32"/>
      <c r="F4" s="55" t="e">
        <f>SUM(E4*A4)</f>
        <v>#DIV/0!</v>
      </c>
      <c r="I4" s="86"/>
      <c r="J4" s="87" t="e">
        <f t="shared" ref="J4:J20" si="0">I4/$I$2</f>
        <v>#DIV/0!</v>
      </c>
      <c r="K4" s="14"/>
      <c r="L4" s="40" t="s">
        <v>25</v>
      </c>
      <c r="M4" s="40">
        <v>0.25</v>
      </c>
      <c r="N4" s="39"/>
      <c r="P4" s="39"/>
      <c r="Q4" s="40"/>
      <c r="R4" s="40"/>
    </row>
    <row r="5" spans="1:18" ht="21.75" customHeight="1">
      <c r="A5" s="56" t="e">
        <f>ROUND(SUM(J5*$F$2),2)</f>
        <v>#DIV/0!</v>
      </c>
      <c r="B5" s="38"/>
      <c r="C5" s="44"/>
      <c r="D5" s="51"/>
      <c r="E5" s="33"/>
      <c r="F5" s="56" t="e">
        <f t="shared" ref="F5:F20" si="1">SUM(E5*A5)</f>
        <v>#DIV/0!</v>
      </c>
      <c r="I5" s="88"/>
      <c r="J5" s="89" t="e">
        <f t="shared" si="0"/>
        <v>#DIV/0!</v>
      </c>
      <c r="K5" s="14"/>
      <c r="L5" s="40" t="s">
        <v>33</v>
      </c>
      <c r="M5" s="40">
        <v>1.25</v>
      </c>
      <c r="N5" s="39"/>
      <c r="P5" s="39"/>
      <c r="Q5" s="40"/>
      <c r="R5" s="40"/>
    </row>
    <row r="6" spans="1:18" ht="21.75" customHeight="1">
      <c r="A6" s="56" t="e">
        <f t="shared" ref="A6:A20" si="2">ROUND(SUM(J6*$F$2),2)</f>
        <v>#DIV/0!</v>
      </c>
      <c r="B6" s="38"/>
      <c r="C6" s="44"/>
      <c r="D6" s="51"/>
      <c r="E6" s="33"/>
      <c r="F6" s="56" t="e">
        <f t="shared" si="1"/>
        <v>#DIV/0!</v>
      </c>
      <c r="I6" s="88"/>
      <c r="J6" s="89" t="e">
        <f t="shared" si="0"/>
        <v>#DIV/0!</v>
      </c>
      <c r="K6" s="14"/>
      <c r="L6" s="40" t="s">
        <v>21</v>
      </c>
      <c r="M6" s="40" t="s">
        <v>26</v>
      </c>
      <c r="N6" s="39"/>
      <c r="P6" s="39"/>
      <c r="Q6" s="40"/>
      <c r="R6" s="40"/>
    </row>
    <row r="7" spans="1:18" ht="21.75" customHeight="1">
      <c r="A7" s="56" t="e">
        <f t="shared" si="2"/>
        <v>#DIV/0!</v>
      </c>
      <c r="B7" s="38"/>
      <c r="C7" s="44"/>
      <c r="D7" s="51"/>
      <c r="E7" s="33"/>
      <c r="F7" s="56" t="e">
        <f t="shared" si="1"/>
        <v>#DIV/0!</v>
      </c>
      <c r="I7" s="88"/>
      <c r="J7" s="89" t="e">
        <f t="shared" si="0"/>
        <v>#DIV/0!</v>
      </c>
      <c r="K7" s="14"/>
      <c r="L7" s="40" t="s">
        <v>30</v>
      </c>
      <c r="M7" s="40" t="s">
        <v>31</v>
      </c>
      <c r="Q7" s="40"/>
    </row>
    <row r="8" spans="1:18" ht="21.75" customHeight="1">
      <c r="A8" s="56" t="e">
        <f t="shared" si="2"/>
        <v>#DIV/0!</v>
      </c>
      <c r="B8" s="38"/>
      <c r="C8" s="44"/>
      <c r="D8" s="51"/>
      <c r="E8" s="33"/>
      <c r="F8" s="56" t="e">
        <f t="shared" si="1"/>
        <v>#DIV/0!</v>
      </c>
      <c r="I8" s="88"/>
      <c r="J8" s="89" t="e">
        <f t="shared" si="0"/>
        <v>#DIV/0!</v>
      </c>
      <c r="K8" s="14"/>
      <c r="L8" s="40" t="s">
        <v>22</v>
      </c>
      <c r="M8" s="40">
        <v>1</v>
      </c>
      <c r="Q8" s="40"/>
    </row>
    <row r="9" spans="1:18" ht="21.75" customHeight="1">
      <c r="A9" s="56" t="e">
        <f t="shared" si="2"/>
        <v>#DIV/0!</v>
      </c>
      <c r="B9" s="38"/>
      <c r="C9" s="44"/>
      <c r="D9" s="51"/>
      <c r="E9" s="33"/>
      <c r="F9" s="56" t="e">
        <f t="shared" si="1"/>
        <v>#DIV/0!</v>
      </c>
      <c r="I9" s="88"/>
      <c r="J9" s="89" t="e">
        <f t="shared" si="0"/>
        <v>#DIV/0!</v>
      </c>
      <c r="K9" s="14"/>
      <c r="L9" s="40" t="s">
        <v>23</v>
      </c>
      <c r="M9" s="40" t="s">
        <v>27</v>
      </c>
      <c r="Q9" s="40"/>
    </row>
    <row r="10" spans="1:18" ht="21.75" customHeight="1">
      <c r="A10" s="56" t="e">
        <f t="shared" si="2"/>
        <v>#DIV/0!</v>
      </c>
      <c r="B10" s="38"/>
      <c r="C10" s="44"/>
      <c r="D10" s="51"/>
      <c r="E10" s="33"/>
      <c r="F10" s="56" t="e">
        <f t="shared" si="1"/>
        <v>#DIV/0!</v>
      </c>
      <c r="I10" s="88"/>
      <c r="J10" s="89" t="e">
        <f t="shared" si="0"/>
        <v>#DIV/0!</v>
      </c>
      <c r="K10" s="14"/>
      <c r="L10" s="40" t="s">
        <v>28</v>
      </c>
      <c r="M10" s="40" t="s">
        <v>29</v>
      </c>
      <c r="Q10" s="40"/>
    </row>
    <row r="11" spans="1:18" ht="21.75" customHeight="1">
      <c r="A11" s="56" t="e">
        <f t="shared" si="2"/>
        <v>#DIV/0!</v>
      </c>
      <c r="B11" s="38"/>
      <c r="C11" s="44"/>
      <c r="D11" s="51"/>
      <c r="E11" s="33"/>
      <c r="F11" s="56" t="e">
        <f t="shared" si="1"/>
        <v>#DIV/0!</v>
      </c>
      <c r="I11" s="88"/>
      <c r="J11" s="89" t="e">
        <f t="shared" si="0"/>
        <v>#DIV/0!</v>
      </c>
      <c r="K11" s="14"/>
      <c r="L11" s="41" t="s">
        <v>32</v>
      </c>
      <c r="Q11" s="40"/>
    </row>
    <row r="12" spans="1:18" ht="21.75" customHeight="1">
      <c r="A12" s="56" t="e">
        <f t="shared" si="2"/>
        <v>#DIV/0!</v>
      </c>
      <c r="B12" s="38"/>
      <c r="C12" s="44"/>
      <c r="D12" s="51"/>
      <c r="E12" s="33"/>
      <c r="F12" s="56" t="e">
        <f t="shared" si="1"/>
        <v>#DIV/0!</v>
      </c>
      <c r="I12" s="88"/>
      <c r="J12" s="89" t="e">
        <f t="shared" si="0"/>
        <v>#DIV/0!</v>
      </c>
      <c r="K12" s="14"/>
      <c r="M12" s="7"/>
      <c r="Q12" s="40"/>
    </row>
    <row r="13" spans="1:18" ht="21.75" customHeight="1">
      <c r="A13" s="56" t="e">
        <f t="shared" si="2"/>
        <v>#DIV/0!</v>
      </c>
      <c r="B13" s="38"/>
      <c r="C13" s="44"/>
      <c r="D13" s="51"/>
      <c r="E13" s="33"/>
      <c r="F13" s="56" t="e">
        <f t="shared" si="1"/>
        <v>#DIV/0!</v>
      </c>
      <c r="I13" s="88"/>
      <c r="J13" s="89" t="e">
        <f t="shared" si="0"/>
        <v>#DIV/0!</v>
      </c>
      <c r="K13" s="14"/>
      <c r="M13" s="7"/>
      <c r="Q13" s="40"/>
    </row>
    <row r="14" spans="1:18" ht="21.75" customHeight="1">
      <c r="A14" s="56" t="e">
        <f t="shared" si="2"/>
        <v>#DIV/0!</v>
      </c>
      <c r="B14" s="38"/>
      <c r="C14" s="44"/>
      <c r="D14" s="51"/>
      <c r="E14" s="33"/>
      <c r="F14" s="56" t="e">
        <f t="shared" si="1"/>
        <v>#DIV/0!</v>
      </c>
      <c r="I14" s="88"/>
      <c r="J14" s="89" t="e">
        <f t="shared" si="0"/>
        <v>#DIV/0!</v>
      </c>
      <c r="K14" s="14"/>
      <c r="Q14" s="40"/>
    </row>
    <row r="15" spans="1:18" ht="21.75" customHeight="1">
      <c r="A15" s="56" t="e">
        <f t="shared" si="2"/>
        <v>#DIV/0!</v>
      </c>
      <c r="B15" s="38"/>
      <c r="C15" s="44"/>
      <c r="D15" s="51"/>
      <c r="E15" s="33"/>
      <c r="F15" s="56" t="e">
        <f t="shared" si="1"/>
        <v>#DIV/0!</v>
      </c>
      <c r="I15" s="88"/>
      <c r="J15" s="89" t="e">
        <f t="shared" si="0"/>
        <v>#DIV/0!</v>
      </c>
      <c r="K15" s="14"/>
      <c r="Q15" s="40"/>
    </row>
    <row r="16" spans="1:18" ht="21.75" customHeight="1">
      <c r="A16" s="56" t="e">
        <f t="shared" si="2"/>
        <v>#DIV/0!</v>
      </c>
      <c r="B16" s="38"/>
      <c r="C16" s="44"/>
      <c r="D16" s="51"/>
      <c r="E16" s="33"/>
      <c r="F16" s="56" t="e">
        <f t="shared" si="1"/>
        <v>#DIV/0!</v>
      </c>
      <c r="I16" s="88"/>
      <c r="J16" s="89" t="e">
        <f t="shared" si="0"/>
        <v>#DIV/0!</v>
      </c>
      <c r="K16" s="14"/>
      <c r="Q16" s="40"/>
    </row>
    <row r="17" spans="1:12" ht="21.75" customHeight="1">
      <c r="A17" s="56" t="e">
        <f t="shared" si="2"/>
        <v>#DIV/0!</v>
      </c>
      <c r="B17" s="38"/>
      <c r="C17" s="44"/>
      <c r="D17" s="51"/>
      <c r="E17" s="33"/>
      <c r="F17" s="56" t="e">
        <f t="shared" si="1"/>
        <v>#DIV/0!</v>
      </c>
      <c r="I17" s="88"/>
      <c r="J17" s="89" t="e">
        <f t="shared" si="0"/>
        <v>#DIV/0!</v>
      </c>
      <c r="K17" s="14"/>
    </row>
    <row r="18" spans="1:12" ht="21.75" customHeight="1">
      <c r="A18" s="57" t="e">
        <f t="shared" si="2"/>
        <v>#DIV/0!</v>
      </c>
      <c r="B18" s="38"/>
      <c r="C18" s="44"/>
      <c r="D18" s="51"/>
      <c r="E18" s="33"/>
      <c r="F18" s="57" t="e">
        <f t="shared" si="1"/>
        <v>#DIV/0!</v>
      </c>
      <c r="I18" s="88"/>
      <c r="J18" s="89" t="e">
        <f t="shared" si="0"/>
        <v>#DIV/0!</v>
      </c>
      <c r="K18" s="14"/>
    </row>
    <row r="19" spans="1:12" ht="21.75" customHeight="1">
      <c r="A19" s="57" t="e">
        <f t="shared" si="2"/>
        <v>#DIV/0!</v>
      </c>
      <c r="B19" s="38"/>
      <c r="C19" s="44"/>
      <c r="D19" s="51"/>
      <c r="E19" s="33"/>
      <c r="F19" s="57" t="e">
        <f t="shared" si="1"/>
        <v>#DIV/0!</v>
      </c>
      <c r="I19" s="88"/>
      <c r="J19" s="89" t="e">
        <f t="shared" si="0"/>
        <v>#DIV/0!</v>
      </c>
    </row>
    <row r="20" spans="1:12" ht="21.75" customHeight="1">
      <c r="A20" s="57" t="e">
        <f t="shared" si="2"/>
        <v>#DIV/0!</v>
      </c>
      <c r="B20" s="46"/>
      <c r="C20" s="49"/>
      <c r="D20" s="52"/>
      <c r="E20" s="33"/>
      <c r="F20" s="58" t="e">
        <f t="shared" si="1"/>
        <v>#DIV/0!</v>
      </c>
      <c r="I20" s="90"/>
      <c r="J20" s="91" t="e">
        <f t="shared" si="0"/>
        <v>#DIV/0!</v>
      </c>
    </row>
    <row r="21" spans="1:12" ht="22.5" customHeight="1">
      <c r="A21" s="59" t="s">
        <v>18</v>
      </c>
      <c r="B21" s="60"/>
      <c r="C21" s="60"/>
      <c r="D21" s="61" t="s">
        <v>40</v>
      </c>
      <c r="E21" s="61"/>
      <c r="F21" s="62"/>
      <c r="L21" s="25"/>
    </row>
    <row r="22" spans="1:12" ht="31.5" customHeight="1">
      <c r="A22" s="145"/>
      <c r="B22" s="146"/>
      <c r="C22" s="146"/>
      <c r="D22" s="146"/>
      <c r="E22" s="146"/>
      <c r="F22" s="147"/>
    </row>
    <row r="23" spans="1:12" ht="31.5" customHeight="1">
      <c r="A23" s="138"/>
      <c r="B23" s="139"/>
      <c r="C23" s="139"/>
      <c r="D23" s="139"/>
      <c r="E23" s="139"/>
      <c r="F23" s="140"/>
    </row>
    <row r="24" spans="1:12" ht="31.5" customHeight="1">
      <c r="A24" s="138"/>
      <c r="B24" s="139"/>
      <c r="C24" s="139"/>
      <c r="D24" s="139"/>
      <c r="E24" s="139"/>
      <c r="F24" s="140"/>
    </row>
    <row r="25" spans="1:12" ht="31.5" customHeight="1">
      <c r="A25" s="138"/>
      <c r="B25" s="139"/>
      <c r="C25" s="139"/>
      <c r="D25" s="139"/>
      <c r="E25" s="139"/>
      <c r="F25" s="140"/>
    </row>
    <row r="26" spans="1:12" ht="31.5" customHeight="1">
      <c r="A26" s="138"/>
      <c r="B26" s="139"/>
      <c r="C26" s="139"/>
      <c r="D26" s="139"/>
      <c r="E26" s="139"/>
      <c r="F26" s="140"/>
    </row>
    <row r="27" spans="1:12" ht="31.5" customHeight="1">
      <c r="A27" s="138"/>
      <c r="B27" s="139"/>
      <c r="C27" s="139"/>
      <c r="D27" s="139"/>
      <c r="E27" s="139"/>
      <c r="F27" s="140"/>
    </row>
    <row r="28" spans="1:12" ht="29.25" customHeight="1">
      <c r="A28" s="138"/>
      <c r="B28" s="139"/>
      <c r="C28" s="139"/>
      <c r="D28" s="139"/>
      <c r="E28" s="139"/>
      <c r="F28" s="140"/>
      <c r="L28"/>
    </row>
    <row r="29" spans="1:12" ht="29.25" customHeight="1">
      <c r="A29" s="138"/>
      <c r="B29" s="139"/>
      <c r="C29" s="139"/>
      <c r="D29" s="139"/>
      <c r="E29" s="139"/>
      <c r="F29" s="140"/>
      <c r="L29"/>
    </row>
    <row r="30" spans="1:12" ht="29.25" customHeight="1">
      <c r="A30" s="138"/>
      <c r="B30" s="139"/>
      <c r="C30" s="139"/>
      <c r="D30" s="139"/>
      <c r="E30" s="139"/>
      <c r="F30" s="140"/>
      <c r="L30"/>
    </row>
    <row r="31" spans="1:12" ht="29.25" customHeight="1">
      <c r="A31" s="138"/>
      <c r="B31" s="139"/>
      <c r="C31" s="139"/>
      <c r="D31" s="139"/>
      <c r="E31" s="139"/>
      <c r="F31" s="140"/>
      <c r="L31"/>
    </row>
    <row r="32" spans="1:12" ht="29.25" customHeight="1">
      <c r="A32" s="135"/>
      <c r="B32" s="136"/>
      <c r="C32" s="136"/>
      <c r="D32" s="136"/>
      <c r="E32" s="136"/>
      <c r="F32" s="137"/>
    </row>
    <row r="33" spans="5:12">
      <c r="E33"/>
    </row>
    <row r="34" spans="5:12">
      <c r="E34"/>
    </row>
    <row r="35" spans="5:12">
      <c r="E35"/>
    </row>
    <row r="36" spans="5:12">
      <c r="E36"/>
    </row>
    <row r="38" spans="5:12" ht="14">
      <c r="E38"/>
      <c r="L38" s="42"/>
    </row>
    <row r="39" spans="5:12" ht="14">
      <c r="E39"/>
      <c r="L39" s="4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480"/>
  <sheetViews>
    <sheetView showZeros="0" tabSelected="1" topLeftCell="A79" zoomScale="170" zoomScaleNormal="170" zoomScaleSheetLayoutView="100" workbookViewId="0">
      <selection activeCell="I32" sqref="I32"/>
    </sheetView>
  </sheetViews>
  <sheetFormatPr baseColWidth="10" defaultColWidth="9.1640625" defaultRowHeight="11.25" customHeight="1"/>
  <cols>
    <col min="1" max="1" width="8.33203125" style="14" customWidth="1"/>
    <col min="2" max="2" width="8.6640625" style="14" customWidth="1"/>
    <col min="3" max="3" width="50.1640625" style="14" customWidth="1"/>
    <col min="4" max="4" width="23" style="14" customWidth="1"/>
    <col min="5" max="5" width="4.1640625" style="19" customWidth="1"/>
    <col min="6" max="8" width="5.5" style="14" customWidth="1"/>
    <col min="9" max="16384" width="9.1640625" style="14"/>
  </cols>
  <sheetData>
    <row r="1" spans="1:12" ht="16.5" customHeight="1">
      <c r="A1" s="53" t="s">
        <v>39</v>
      </c>
      <c r="B1" s="24"/>
      <c r="C1" s="115" t="s">
        <v>90</v>
      </c>
      <c r="D1" s="63">
        <f>Dessert!F1</f>
        <v>45918</v>
      </c>
      <c r="E1" s="18" t="s">
        <v>4</v>
      </c>
    </row>
    <row r="2" spans="1:12" ht="16.5" customHeight="1">
      <c r="A2" s="15" t="s">
        <v>1</v>
      </c>
      <c r="B2" s="16" t="s">
        <v>0</v>
      </c>
      <c r="C2" s="17" t="s">
        <v>15</v>
      </c>
      <c r="E2" s="14"/>
    </row>
    <row r="3" spans="1:12" s="72" customFormat="1" ht="14.25" customHeight="1">
      <c r="A3" s="67" t="str">
        <f>Vorspeise!A2</f>
        <v>Pilzsuppe</v>
      </c>
      <c r="B3" s="68"/>
      <c r="C3" s="69"/>
      <c r="D3" s="70" t="s">
        <v>8</v>
      </c>
      <c r="E3" s="71"/>
      <c r="G3" s="73"/>
      <c r="H3" s="74"/>
      <c r="I3" s="74"/>
      <c r="J3" s="74"/>
      <c r="K3" s="74"/>
      <c r="L3" s="74"/>
    </row>
    <row r="4" spans="1:12" s="72" customFormat="1" ht="14.25" customHeight="1">
      <c r="A4" s="129">
        <f>SUM(Vorspeise!A4)</f>
        <v>1</v>
      </c>
      <c r="B4" s="130" t="str">
        <f>Vorspeise!B4</f>
        <v>Stk</v>
      </c>
      <c r="C4" s="131" t="str">
        <f>Vorspeise!C4</f>
        <v>kleine Zwiebel</v>
      </c>
      <c r="D4" s="132">
        <f>Vorspeise!D4</f>
        <v>0</v>
      </c>
      <c r="E4" s="76"/>
      <c r="G4" s="74"/>
      <c r="H4" s="74"/>
      <c r="I4" s="74"/>
      <c r="J4" s="74"/>
      <c r="K4" s="74"/>
      <c r="L4" s="74"/>
    </row>
    <row r="5" spans="1:12" s="72" customFormat="1" ht="14.25" customHeight="1">
      <c r="A5" s="96">
        <f>SUM(Vorspeise!A5)</f>
        <v>0.2</v>
      </c>
      <c r="B5" s="78" t="str">
        <f>Vorspeise!B5</f>
        <v>Kg</v>
      </c>
      <c r="C5" s="79" t="str">
        <f>Vorspeise!C5</f>
        <v>Champingons</v>
      </c>
      <c r="D5" s="75">
        <f>Vorspeise!D5</f>
        <v>0</v>
      </c>
      <c r="E5" s="80"/>
      <c r="G5" s="74"/>
      <c r="H5" s="74"/>
      <c r="I5" s="74"/>
      <c r="J5" s="74"/>
      <c r="K5" s="74"/>
      <c r="L5" s="74"/>
    </row>
    <row r="6" spans="1:12" s="72" customFormat="1" ht="14.25" customHeight="1">
      <c r="A6" s="96">
        <f>SUM(Vorspeise!A6)</f>
        <v>0.2</v>
      </c>
      <c r="B6" s="78" t="str">
        <f>Vorspeise!B6</f>
        <v>Kg</v>
      </c>
      <c r="C6" s="79" t="str">
        <f>Vorspeise!C6</f>
        <v>Pfifferlinge</v>
      </c>
      <c r="D6" s="75">
        <f>Vorspeise!D6</f>
        <v>0</v>
      </c>
      <c r="E6" s="80"/>
      <c r="G6" s="74"/>
      <c r="H6" s="74"/>
      <c r="I6" s="74"/>
      <c r="J6" s="74"/>
      <c r="K6" s="74"/>
      <c r="L6" s="74"/>
    </row>
    <row r="7" spans="1:12" s="72" customFormat="1" ht="14.25" customHeight="1">
      <c r="A7" s="96">
        <f>SUM(Vorspeise!A7)</f>
        <v>1</v>
      </c>
      <c r="B7" s="78" t="str">
        <f>Vorspeise!B7</f>
        <v xml:space="preserve">EL </v>
      </c>
      <c r="C7" s="79" t="str">
        <f>Vorspeise!C7</f>
        <v>Öl</v>
      </c>
      <c r="D7" s="75">
        <f>Vorspeise!D7</f>
        <v>0</v>
      </c>
      <c r="E7" s="80"/>
      <c r="G7" s="74"/>
      <c r="H7" s="74"/>
      <c r="I7" s="74"/>
      <c r="J7" s="74"/>
      <c r="K7" s="74"/>
      <c r="L7" s="74"/>
    </row>
    <row r="8" spans="1:12" s="72" customFormat="1" ht="14.25" customHeight="1">
      <c r="A8" s="96">
        <f>SUM(Vorspeise!A8)</f>
        <v>2</v>
      </c>
      <c r="B8" s="78" t="str">
        <f>Vorspeise!B8</f>
        <v>TL</v>
      </c>
      <c r="C8" s="79" t="str">
        <f>Vorspeise!C8</f>
        <v>Butter</v>
      </c>
      <c r="D8" s="75">
        <f>Vorspeise!D8</f>
        <v>0</v>
      </c>
      <c r="E8" s="80"/>
      <c r="G8" s="74"/>
      <c r="H8" s="74"/>
      <c r="I8" s="74"/>
      <c r="J8" s="74"/>
      <c r="K8" s="74"/>
      <c r="L8" s="74"/>
    </row>
    <row r="9" spans="1:12" s="72" customFormat="1" ht="14.25" customHeight="1">
      <c r="A9" s="96">
        <f>SUM(Vorspeise!A9)</f>
        <v>0</v>
      </c>
      <c r="B9" s="78">
        <f>Vorspeise!B9</f>
        <v>0</v>
      </c>
      <c r="C9" s="79" t="str">
        <f>Vorspeise!C9</f>
        <v>Salz</v>
      </c>
      <c r="D9" s="75">
        <f>Vorspeise!D9</f>
        <v>0</v>
      </c>
      <c r="E9" s="80"/>
      <c r="G9" s="74"/>
      <c r="H9" s="74"/>
      <c r="I9" s="74"/>
      <c r="J9" s="74"/>
      <c r="K9" s="74"/>
      <c r="L9" s="74"/>
    </row>
    <row r="10" spans="1:12" s="72" customFormat="1" ht="14.25" customHeight="1">
      <c r="A10" s="96">
        <f>SUM(Vorspeise!A10)</f>
        <v>0</v>
      </c>
      <c r="B10" s="78">
        <f>Vorspeise!B10</f>
        <v>0</v>
      </c>
      <c r="C10" s="79" t="str">
        <f>Vorspeise!C10</f>
        <v>Pfeffer</v>
      </c>
      <c r="D10" s="75">
        <f>Vorspeise!D10</f>
        <v>0</v>
      </c>
      <c r="E10" s="80"/>
      <c r="G10" s="74"/>
      <c r="H10" s="74"/>
      <c r="I10" s="74"/>
      <c r="J10" s="74"/>
      <c r="K10" s="74"/>
      <c r="L10" s="74"/>
    </row>
    <row r="11" spans="1:12" s="72" customFormat="1" ht="14.25" customHeight="1">
      <c r="A11" s="96">
        <f>SUM(Vorspeise!A11)</f>
        <v>1</v>
      </c>
      <c r="B11" s="78" t="str">
        <f>Vorspeise!B11</f>
        <v>TL</v>
      </c>
      <c r="C11" s="79" t="str">
        <f>Vorspeise!C11</f>
        <v>leicht gehäufter TL Mehl</v>
      </c>
      <c r="D11" s="75">
        <f>Vorspeise!D11</f>
        <v>0</v>
      </c>
      <c r="E11" s="80"/>
      <c r="G11" s="74"/>
      <c r="H11" s="74"/>
      <c r="I11" s="74"/>
      <c r="J11" s="74"/>
      <c r="K11" s="74"/>
      <c r="L11" s="74"/>
    </row>
    <row r="12" spans="1:12" s="72" customFormat="1" ht="14.25" customHeight="1">
      <c r="A12" s="96">
        <f>SUM(Vorspeise!A12)</f>
        <v>0.6</v>
      </c>
      <c r="B12" s="78" t="str">
        <f>Vorspeise!B12</f>
        <v>Lt</v>
      </c>
      <c r="C12" s="79" t="str">
        <f>Vorspeise!C12</f>
        <v>Gemüsebrühe</v>
      </c>
      <c r="D12" s="75">
        <f>Vorspeise!D12</f>
        <v>0</v>
      </c>
      <c r="E12" s="80"/>
      <c r="G12" s="74"/>
      <c r="H12" s="74"/>
      <c r="I12" s="74"/>
      <c r="J12" s="74"/>
      <c r="K12" s="74"/>
      <c r="L12" s="74"/>
    </row>
    <row r="13" spans="1:12" s="72" customFormat="1" ht="14.25" customHeight="1">
      <c r="A13" s="96">
        <f>SUM(Vorspeise!A13)</f>
        <v>1</v>
      </c>
      <c r="B13" s="78" t="str">
        <f>Vorspeise!B13</f>
        <v>Bund</v>
      </c>
      <c r="C13" s="79" t="str">
        <f>Vorspeise!C13</f>
        <v>Thymian (8-10 Stiele)</v>
      </c>
      <c r="D13" s="75">
        <f>Vorspeise!D13</f>
        <v>0</v>
      </c>
      <c r="E13" s="80"/>
      <c r="G13" s="74"/>
      <c r="H13" s="74"/>
      <c r="I13" s="74"/>
      <c r="J13" s="74"/>
      <c r="K13" s="74"/>
      <c r="L13" s="74"/>
    </row>
    <row r="14" spans="1:12" s="72" customFormat="1" ht="14.25" customHeight="1">
      <c r="A14" s="96">
        <f>SUM(Vorspeise!A14)</f>
        <v>0.2</v>
      </c>
      <c r="B14" s="78" t="str">
        <f>Vorspeise!B14</f>
        <v>Lt</v>
      </c>
      <c r="C14" s="79" t="str">
        <f>Vorspeise!C14</f>
        <v>Schlagsahne</v>
      </c>
      <c r="D14" s="75">
        <f>Vorspeise!D14</f>
        <v>0</v>
      </c>
      <c r="E14" s="80"/>
      <c r="G14" s="74"/>
      <c r="H14" s="74"/>
      <c r="I14" s="74"/>
      <c r="J14" s="74"/>
      <c r="K14" s="74"/>
      <c r="L14" s="74"/>
    </row>
    <row r="15" spans="1:12" s="72" customFormat="1" ht="14.25" customHeight="1">
      <c r="A15" s="96">
        <f>SUM(Vorspeise!A15)</f>
        <v>1</v>
      </c>
      <c r="B15" s="81" t="str">
        <f>Vorspeise!B15</f>
        <v>Stk</v>
      </c>
      <c r="C15" s="79" t="str">
        <f>Vorspeise!C15</f>
        <v>Bagette / Rustico</v>
      </c>
      <c r="D15" s="75">
        <f>Vorspeise!D15</f>
        <v>0</v>
      </c>
      <c r="E15" s="82"/>
      <c r="G15" s="74"/>
      <c r="H15" s="74"/>
      <c r="I15" s="74"/>
      <c r="J15" s="74"/>
      <c r="K15" s="74"/>
      <c r="L15" s="74"/>
    </row>
    <row r="16" spans="1:12" s="72" customFormat="1" ht="14.25" hidden="1" customHeight="1">
      <c r="A16" s="67" t="e">
        <f>Suppe!A2</f>
        <v>#REF!</v>
      </c>
      <c r="B16" s="68"/>
      <c r="C16" s="69"/>
      <c r="D16" s="133" t="s">
        <v>8</v>
      </c>
      <c r="E16" s="71"/>
    </row>
    <row r="17" spans="1:12" s="72" customFormat="1" ht="14.25" hidden="1" customHeight="1">
      <c r="A17" s="92" t="e">
        <f>SUM(Suppe!A4)</f>
        <v>#DIV/0!</v>
      </c>
      <c r="B17" s="93">
        <f>Suppe!B4</f>
        <v>0</v>
      </c>
      <c r="C17" s="94">
        <f>Suppe!C4</f>
        <v>0</v>
      </c>
      <c r="D17" s="95">
        <f>Suppe!D4</f>
        <v>0</v>
      </c>
      <c r="E17" s="92"/>
      <c r="G17" s="74"/>
      <c r="H17" s="74"/>
      <c r="I17" s="74"/>
      <c r="J17" s="74"/>
      <c r="K17" s="74"/>
      <c r="L17" s="74"/>
    </row>
    <row r="18" spans="1:12" s="72" customFormat="1" ht="14.25" hidden="1" customHeight="1">
      <c r="A18" s="92" t="e">
        <f>SUM(Suppe!A5)</f>
        <v>#DIV/0!</v>
      </c>
      <c r="B18" s="93">
        <f>Suppe!B5</f>
        <v>0</v>
      </c>
      <c r="C18" s="94">
        <f>Suppe!C5</f>
        <v>0</v>
      </c>
      <c r="D18" s="95">
        <f>Suppe!D5</f>
        <v>0</v>
      </c>
      <c r="E18" s="92"/>
      <c r="F18" s="72" t="s">
        <v>113</v>
      </c>
      <c r="G18" s="74"/>
      <c r="H18" s="74"/>
      <c r="I18" s="74"/>
      <c r="J18" s="74"/>
      <c r="K18" s="74"/>
      <c r="L18" s="74"/>
    </row>
    <row r="19" spans="1:12" s="72" customFormat="1" ht="14.25" hidden="1" customHeight="1">
      <c r="A19" s="92" t="e">
        <f>SUM(Suppe!A6)</f>
        <v>#DIV/0!</v>
      </c>
      <c r="B19" s="93">
        <f>Suppe!B6</f>
        <v>0</v>
      </c>
      <c r="C19" s="94">
        <f>Suppe!C6</f>
        <v>0</v>
      </c>
      <c r="D19" s="95">
        <f>Suppe!D6</f>
        <v>0</v>
      </c>
      <c r="E19" s="92"/>
      <c r="G19" s="74"/>
      <c r="H19" s="74"/>
      <c r="I19" s="74"/>
      <c r="J19" s="74"/>
      <c r="K19" s="74"/>
      <c r="L19" s="74"/>
    </row>
    <row r="20" spans="1:12" s="72" customFormat="1" ht="14.25" hidden="1" customHeight="1">
      <c r="A20" s="92" t="e">
        <f>SUM(Suppe!A7)</f>
        <v>#DIV/0!</v>
      </c>
      <c r="B20" s="93">
        <f>Suppe!B7</f>
        <v>0</v>
      </c>
      <c r="C20" s="94">
        <f>Suppe!C7</f>
        <v>0</v>
      </c>
      <c r="D20" s="95">
        <f>Suppe!D7</f>
        <v>0</v>
      </c>
      <c r="E20" s="92"/>
      <c r="G20" s="74"/>
      <c r="H20" s="74"/>
      <c r="I20" s="74"/>
      <c r="J20" s="74"/>
      <c r="K20" s="74"/>
      <c r="L20" s="74"/>
    </row>
    <row r="21" spans="1:12" s="72" customFormat="1" ht="14.25" hidden="1" customHeight="1">
      <c r="A21" s="92" t="e">
        <f>SUM(Suppe!A8)</f>
        <v>#DIV/0!</v>
      </c>
      <c r="B21" s="93">
        <f>Suppe!B8</f>
        <v>0</v>
      </c>
      <c r="C21" s="94">
        <f>Suppe!C8</f>
        <v>0</v>
      </c>
      <c r="D21" s="95">
        <f>Suppe!D8</f>
        <v>0</v>
      </c>
      <c r="E21" s="92"/>
      <c r="G21" s="74"/>
      <c r="H21" s="74"/>
      <c r="I21" s="74"/>
      <c r="J21" s="74"/>
      <c r="K21" s="74"/>
      <c r="L21" s="74"/>
    </row>
    <row r="22" spans="1:12" s="72" customFormat="1" ht="14.25" hidden="1" customHeight="1">
      <c r="A22" s="92" t="e">
        <f>SUM(Suppe!A9)</f>
        <v>#DIV/0!</v>
      </c>
      <c r="B22" s="93">
        <f>Suppe!B9</f>
        <v>0</v>
      </c>
      <c r="C22" s="94">
        <f>Suppe!C9</f>
        <v>0</v>
      </c>
      <c r="D22" s="95">
        <f>Suppe!D9</f>
        <v>0</v>
      </c>
      <c r="E22" s="92"/>
      <c r="G22" s="74"/>
      <c r="H22" s="74"/>
      <c r="I22" s="74"/>
      <c r="J22" s="74"/>
      <c r="K22" s="74"/>
      <c r="L22" s="74"/>
    </row>
    <row r="23" spans="1:12" s="72" customFormat="1" ht="14.25" hidden="1" customHeight="1">
      <c r="A23" s="92" t="e">
        <f>SUM(Suppe!A10)</f>
        <v>#DIV/0!</v>
      </c>
      <c r="B23" s="93">
        <f>Suppe!B10</f>
        <v>0</v>
      </c>
      <c r="C23" s="94">
        <f>Suppe!C10</f>
        <v>0</v>
      </c>
      <c r="D23" s="95">
        <f>Suppe!D10</f>
        <v>0</v>
      </c>
      <c r="E23" s="92"/>
      <c r="G23" s="74"/>
      <c r="H23" s="74"/>
      <c r="I23" s="74"/>
      <c r="J23" s="74"/>
      <c r="K23" s="74"/>
      <c r="L23" s="74"/>
    </row>
    <row r="24" spans="1:12" s="72" customFormat="1" ht="14.25" hidden="1" customHeight="1">
      <c r="A24" s="92" t="e">
        <f>SUM(Suppe!A11)</f>
        <v>#DIV/0!</v>
      </c>
      <c r="B24" s="93">
        <f>Suppe!B11</f>
        <v>0</v>
      </c>
      <c r="C24" s="94">
        <f>Suppe!C11</f>
        <v>0</v>
      </c>
      <c r="D24" s="95">
        <f>Suppe!D11</f>
        <v>0</v>
      </c>
      <c r="E24" s="92"/>
      <c r="G24" s="74"/>
      <c r="H24" s="74"/>
      <c r="I24" s="74"/>
      <c r="J24" s="74"/>
      <c r="K24" s="74"/>
      <c r="L24" s="74"/>
    </row>
    <row r="25" spans="1:12" s="72" customFormat="1" ht="14.25" hidden="1" customHeight="1">
      <c r="A25" s="92" t="e">
        <f>SUM(Suppe!A12)</f>
        <v>#DIV/0!</v>
      </c>
      <c r="B25" s="93">
        <f>Suppe!B12</f>
        <v>0</v>
      </c>
      <c r="C25" s="94">
        <f>Suppe!C12</f>
        <v>0</v>
      </c>
      <c r="D25" s="95">
        <f>Suppe!D12</f>
        <v>0</v>
      </c>
      <c r="E25" s="92"/>
      <c r="G25" s="74"/>
      <c r="H25" s="74"/>
      <c r="I25" s="74"/>
      <c r="J25" s="74"/>
      <c r="K25" s="74"/>
      <c r="L25" s="74"/>
    </row>
    <row r="26" spans="1:12" s="72" customFormat="1" ht="14.25" hidden="1" customHeight="1">
      <c r="A26" s="92" t="e">
        <f>SUM(Suppe!A13)</f>
        <v>#DIV/0!</v>
      </c>
      <c r="B26" s="93">
        <f>Suppe!B13</f>
        <v>0</v>
      </c>
      <c r="C26" s="94">
        <f>Suppe!C13</f>
        <v>0</v>
      </c>
      <c r="D26" s="95">
        <f>Suppe!D13</f>
        <v>0</v>
      </c>
      <c r="E26" s="92"/>
      <c r="G26" s="74"/>
      <c r="H26" s="74"/>
      <c r="I26" s="74"/>
      <c r="J26" s="74"/>
      <c r="K26" s="74"/>
      <c r="L26" s="74"/>
    </row>
    <row r="27" spans="1:12" s="72" customFormat="1" ht="14.25" hidden="1" customHeight="1">
      <c r="A27" s="92" t="e">
        <f>SUM(Suppe!A14)</f>
        <v>#DIV/0!</v>
      </c>
      <c r="B27" s="93">
        <f>Suppe!B14</f>
        <v>0</v>
      </c>
      <c r="C27" s="94">
        <f>Suppe!C14</f>
        <v>0</v>
      </c>
      <c r="D27" s="95">
        <f>Suppe!D14</f>
        <v>0</v>
      </c>
      <c r="E27" s="92"/>
      <c r="G27" s="74"/>
      <c r="H27" s="74"/>
      <c r="I27" s="74"/>
      <c r="J27" s="74"/>
      <c r="K27" s="74"/>
      <c r="L27" s="74"/>
    </row>
    <row r="28" spans="1:12" s="72" customFormat="1" ht="14.25" hidden="1" customHeight="1">
      <c r="A28" s="77" t="e">
        <f>SUM(Suppe!A15)</f>
        <v>#DIV/0!</v>
      </c>
      <c r="B28" s="78">
        <f>Suppe!B15</f>
        <v>0</v>
      </c>
      <c r="C28" s="79">
        <f>Suppe!C15</f>
        <v>0</v>
      </c>
      <c r="D28" s="75">
        <f>Suppe!D15</f>
        <v>0</v>
      </c>
      <c r="E28" s="80"/>
      <c r="G28" s="74"/>
      <c r="H28" s="74"/>
      <c r="I28" s="74"/>
      <c r="J28" s="74"/>
      <c r="K28" s="74"/>
      <c r="L28" s="74"/>
    </row>
    <row r="29" spans="1:12" s="72" customFormat="1" ht="14.25" hidden="1" customHeight="1">
      <c r="A29" s="77" t="e">
        <f>SUM(Suppe!A16)</f>
        <v>#DIV/0!</v>
      </c>
      <c r="B29" s="78">
        <f>Suppe!B16</f>
        <v>0</v>
      </c>
      <c r="C29" s="79">
        <f>Suppe!C16</f>
        <v>0</v>
      </c>
      <c r="D29" s="75">
        <f>Suppe!D16</f>
        <v>0</v>
      </c>
      <c r="E29" s="80"/>
      <c r="G29" s="74"/>
      <c r="H29" s="74"/>
      <c r="I29" s="74"/>
      <c r="J29" s="74"/>
      <c r="K29" s="74"/>
      <c r="L29" s="74"/>
    </row>
    <row r="30" spans="1:12" s="72" customFormat="1" ht="14.25" hidden="1" customHeight="1">
      <c r="A30" s="153" t="s">
        <v>116</v>
      </c>
      <c r="B30" s="78">
        <f>Suppe!B17</f>
        <v>0</v>
      </c>
      <c r="C30" s="79">
        <f>Suppe!C17</f>
        <v>0</v>
      </c>
      <c r="D30" s="75">
        <f>Suppe!D17</f>
        <v>0</v>
      </c>
      <c r="E30" s="80"/>
      <c r="G30" s="74"/>
      <c r="H30" s="74"/>
      <c r="I30" s="74"/>
      <c r="J30" s="74"/>
      <c r="K30" s="74"/>
      <c r="L30" s="74"/>
    </row>
    <row r="31" spans="1:12" s="72" customFormat="1" ht="14.25" hidden="1" customHeight="1">
      <c r="A31" s="77" t="e">
        <f>SUM(Suppe!A18)</f>
        <v>#DIV/0!</v>
      </c>
      <c r="B31" s="78">
        <f>Suppe!B18</f>
        <v>0</v>
      </c>
      <c r="C31" s="79">
        <f>Suppe!C18</f>
        <v>0</v>
      </c>
      <c r="D31" s="75">
        <f>Suppe!D18</f>
        <v>0</v>
      </c>
      <c r="E31" s="80"/>
      <c r="G31" s="74"/>
      <c r="H31" s="74"/>
      <c r="I31" s="74"/>
      <c r="J31" s="74"/>
      <c r="K31" s="74"/>
      <c r="L31" s="74"/>
    </row>
    <row r="32" spans="1:12" s="72" customFormat="1" ht="14.25" hidden="1" customHeight="1">
      <c r="A32" s="153" t="s">
        <v>117</v>
      </c>
      <c r="B32" s="78">
        <f>Suppe!B19</f>
        <v>0</v>
      </c>
      <c r="C32" s="79">
        <f>Suppe!C19</f>
        <v>0</v>
      </c>
      <c r="D32" s="75">
        <f>Suppe!D19</f>
        <v>0</v>
      </c>
      <c r="E32" s="80"/>
      <c r="G32" s="74"/>
      <c r="H32" s="74"/>
      <c r="I32" s="74"/>
      <c r="J32" s="74"/>
      <c r="K32" s="74"/>
      <c r="L32" s="74"/>
    </row>
    <row r="33" spans="1:12" s="72" customFormat="1" ht="14.25" hidden="1" customHeight="1">
      <c r="A33" s="77" t="e">
        <f>SUM(Suppe!A20)</f>
        <v>#DIV/0!</v>
      </c>
      <c r="B33" s="81">
        <f>Suppe!B20</f>
        <v>0</v>
      </c>
      <c r="C33" s="79">
        <f>Suppe!C20</f>
        <v>0</v>
      </c>
      <c r="D33" s="75">
        <f>Suppe!D20</f>
        <v>0</v>
      </c>
      <c r="E33" s="82"/>
      <c r="G33" s="74"/>
      <c r="H33" s="74"/>
      <c r="I33" s="74"/>
      <c r="J33" s="74"/>
      <c r="K33" s="74"/>
      <c r="L33" s="74"/>
    </row>
    <row r="34" spans="1:12" s="72" customFormat="1" ht="14.25" customHeight="1">
      <c r="A34" s="67" t="str">
        <f>Hauptgang!A2</f>
        <v>Aargauer Braten mit</v>
      </c>
      <c r="B34" s="68"/>
      <c r="C34" s="69"/>
      <c r="D34" s="133" t="s">
        <v>8</v>
      </c>
      <c r="E34" s="71"/>
    </row>
    <row r="35" spans="1:12" s="72" customFormat="1" ht="14.25" customHeight="1">
      <c r="A35" s="96">
        <f>SUM(Hauptgang!A4)</f>
        <v>0.2</v>
      </c>
      <c r="B35" s="110" t="str">
        <f>Hauptgang!B4</f>
        <v>Kg</v>
      </c>
      <c r="C35" s="111" t="str">
        <f>Hauptgang!C4</f>
        <v>entsteinte Dörrpflaumen</v>
      </c>
      <c r="D35" s="112" t="str">
        <f>Hauptgang!D4</f>
        <v>für Fleisch</v>
      </c>
      <c r="E35" s="80"/>
      <c r="G35" s="74"/>
      <c r="H35" s="74"/>
      <c r="I35" s="74"/>
      <c r="J35" s="74"/>
      <c r="K35" s="74"/>
      <c r="L35" s="74"/>
    </row>
    <row r="36" spans="1:12" s="72" customFormat="1" ht="14.25" customHeight="1">
      <c r="A36" s="77">
        <f>SUM(Hauptgang!A5)</f>
        <v>0.15</v>
      </c>
      <c r="B36" s="78" t="str">
        <f>Hauptgang!B5</f>
        <v>Lt</v>
      </c>
      <c r="C36" s="79" t="str">
        <f>Hauptgang!C5</f>
        <v>Weisswein</v>
      </c>
      <c r="D36" s="75">
        <f>Hauptgang!D5</f>
        <v>0</v>
      </c>
      <c r="E36" s="80"/>
      <c r="G36" s="74"/>
      <c r="H36" s="74"/>
      <c r="I36" s="74"/>
      <c r="J36" s="74"/>
      <c r="K36" s="74"/>
      <c r="L36" s="74"/>
    </row>
    <row r="37" spans="1:12" s="72" customFormat="1" ht="14.25" customHeight="1">
      <c r="A37" s="77">
        <f>SUM(Hauptgang!A6)</f>
        <v>1.2</v>
      </c>
      <c r="B37" s="78" t="str">
        <f>Hauptgang!B6</f>
        <v>Kg</v>
      </c>
      <c r="C37" s="79" t="str">
        <f>Hauptgang!C6</f>
        <v>Schweinsnierstück</v>
      </c>
      <c r="D37" s="75">
        <f>Hauptgang!D6</f>
        <v>0</v>
      </c>
      <c r="E37" s="80"/>
      <c r="G37" s="74"/>
      <c r="H37" s="74"/>
      <c r="I37" s="74"/>
      <c r="J37" s="74"/>
      <c r="K37" s="74"/>
      <c r="L37" s="74"/>
    </row>
    <row r="38" spans="1:12" s="72" customFormat="1" ht="14.25" customHeight="1">
      <c r="A38" s="77">
        <f>SUM(Hauptgang!A7)</f>
        <v>2</v>
      </c>
      <c r="B38" s="78" t="str">
        <f>Hauptgang!B7</f>
        <v>EL</v>
      </c>
      <c r="C38" s="79" t="str">
        <f>Hauptgang!C7</f>
        <v>flüssiger Honig</v>
      </c>
      <c r="D38" s="75">
        <f>Hauptgang!D7</f>
        <v>0</v>
      </c>
      <c r="E38" s="80"/>
      <c r="G38" s="74"/>
      <c r="H38" s="74"/>
      <c r="I38" s="74"/>
      <c r="J38" s="74"/>
      <c r="K38" s="74"/>
      <c r="L38" s="74"/>
    </row>
    <row r="39" spans="1:12" s="72" customFormat="1" ht="14.25" customHeight="1">
      <c r="A39" s="77">
        <f>SUM(Hauptgang!A8)</f>
        <v>2</v>
      </c>
      <c r="B39" s="78" t="str">
        <f>Hauptgang!B8</f>
        <v>EL</v>
      </c>
      <c r="C39" s="79" t="str">
        <f>Hauptgang!C8</f>
        <v>Thymianblättchen</v>
      </c>
      <c r="D39" s="75">
        <f>Hauptgang!D8</f>
        <v>0</v>
      </c>
      <c r="E39" s="80"/>
      <c r="G39" s="74"/>
      <c r="H39" s="74"/>
      <c r="I39" s="74"/>
      <c r="J39" s="74"/>
      <c r="K39" s="74"/>
      <c r="L39" s="74"/>
    </row>
    <row r="40" spans="1:12" s="72" customFormat="1" ht="14.25" customHeight="1">
      <c r="A40" s="77">
        <f>SUM(Hauptgang!A9)</f>
        <v>5</v>
      </c>
      <c r="B40" s="78" t="str">
        <f>Hauptgang!B9</f>
        <v>TL</v>
      </c>
      <c r="C40" s="79" t="str">
        <f>Hauptgang!C9</f>
        <v>Salz</v>
      </c>
      <c r="D40" s="75">
        <f>Hauptgang!D9</f>
        <v>0</v>
      </c>
      <c r="E40" s="80"/>
      <c r="G40" s="74"/>
      <c r="H40" s="74"/>
      <c r="I40" s="74"/>
      <c r="J40" s="74"/>
      <c r="K40" s="74"/>
      <c r="L40" s="74"/>
    </row>
    <row r="41" spans="1:12" s="72" customFormat="1" ht="14.25" customHeight="1">
      <c r="A41" s="77">
        <f>SUM(Hauptgang!A10)</f>
        <v>0</v>
      </c>
      <c r="B41" s="78">
        <f>Hauptgang!B10</f>
        <v>0</v>
      </c>
      <c r="C41" s="79" t="str">
        <f>Hauptgang!C10</f>
        <v>wenig Pfeffer</v>
      </c>
      <c r="D41" s="75">
        <f>Hauptgang!D10</f>
        <v>0</v>
      </c>
      <c r="E41" s="80"/>
      <c r="G41" s="74"/>
      <c r="H41" s="74"/>
      <c r="I41" s="74"/>
      <c r="J41" s="74"/>
      <c r="K41" s="74"/>
      <c r="L41" s="74"/>
    </row>
    <row r="42" spans="1:12" s="72" customFormat="1" ht="14.25" customHeight="1">
      <c r="A42" s="77">
        <f>SUM(Hauptgang!A11)</f>
        <v>3</v>
      </c>
      <c r="B42" s="78" t="str">
        <f>Hauptgang!B11</f>
        <v>EL</v>
      </c>
      <c r="C42" s="79" t="str">
        <f>Hauptgang!C11</f>
        <v>Bratbutter zum Anbratwn</v>
      </c>
      <c r="D42" s="75">
        <f>Hauptgang!D11</f>
        <v>0</v>
      </c>
      <c r="E42" s="80"/>
      <c r="G42" s="74"/>
      <c r="H42" s="74"/>
      <c r="I42" s="74"/>
      <c r="J42" s="74"/>
      <c r="K42" s="74"/>
      <c r="L42" s="74"/>
    </row>
    <row r="43" spans="1:12" s="72" customFormat="1" ht="14.25" customHeight="1">
      <c r="A43" s="77">
        <f>SUM(Hauptgang!A12)</f>
        <v>0</v>
      </c>
      <c r="B43" s="78">
        <f>Hauptgang!B12</f>
        <v>0</v>
      </c>
      <c r="C43" s="79">
        <f>Hauptgang!C12</f>
        <v>0</v>
      </c>
      <c r="D43" s="75">
        <f>Hauptgang!D12</f>
        <v>0</v>
      </c>
      <c r="E43" s="80"/>
      <c r="G43" s="74"/>
      <c r="H43" s="74"/>
      <c r="I43" s="74"/>
      <c r="J43" s="74"/>
      <c r="K43" s="74"/>
      <c r="L43" s="74"/>
    </row>
    <row r="44" spans="1:12" s="72" customFormat="1" ht="14.25" customHeight="1">
      <c r="A44" s="77">
        <f>SUM(Hauptgang!A13)</f>
        <v>0</v>
      </c>
      <c r="B44" s="78">
        <f>Hauptgang!B13</f>
        <v>0</v>
      </c>
      <c r="C44" s="118" t="str">
        <f>Hauptgang!C13</f>
        <v>Bratensauce</v>
      </c>
      <c r="D44" s="75">
        <f>Hauptgang!D13</f>
        <v>0</v>
      </c>
      <c r="E44" s="80"/>
      <c r="G44" s="74"/>
      <c r="H44" s="74"/>
      <c r="I44" s="74"/>
      <c r="J44" s="74"/>
      <c r="K44" s="74"/>
      <c r="L44" s="74"/>
    </row>
    <row r="45" spans="1:12" s="72" customFormat="1" ht="14.25" customHeight="1">
      <c r="A45" s="77">
        <f>SUM(Hauptgang!A14)</f>
        <v>0.3</v>
      </c>
      <c r="B45" s="78" t="str">
        <f>Hauptgang!B14</f>
        <v>Lt</v>
      </c>
      <c r="C45" s="79" t="str">
        <f>Hauptgang!C14</f>
        <v>Fleischbouillon</v>
      </c>
      <c r="D45" s="75" t="s">
        <v>102</v>
      </c>
      <c r="E45" s="80"/>
      <c r="G45" s="74"/>
      <c r="H45" s="74"/>
      <c r="I45" s="74"/>
      <c r="J45" s="74"/>
      <c r="K45" s="74"/>
      <c r="L45" s="74"/>
    </row>
    <row r="46" spans="1:12" s="72" customFormat="1" ht="14.25" customHeight="1">
      <c r="A46" s="77">
        <f>SUM(Hauptgang!A15)</f>
        <v>2</v>
      </c>
      <c r="B46" s="78" t="str">
        <f>Hauptgang!B15</f>
        <v>Stk</v>
      </c>
      <c r="C46" s="79" t="str">
        <f>Hauptgang!C15</f>
        <v>Thymian (2 Zweiglein)</v>
      </c>
      <c r="D46" s="75">
        <f>Hauptgang!D15</f>
        <v>0</v>
      </c>
      <c r="E46" s="80"/>
      <c r="G46" s="74"/>
      <c r="H46" s="74"/>
      <c r="I46" s="74"/>
      <c r="J46" s="74"/>
      <c r="K46" s="74"/>
      <c r="L46" s="74"/>
    </row>
    <row r="47" spans="1:12" s="72" customFormat="1" ht="14.25" customHeight="1">
      <c r="A47" s="77">
        <f>SUM(Hauptgang!A16)</f>
        <v>1</v>
      </c>
      <c r="B47" s="78" t="str">
        <f>Hauptgang!B16</f>
        <v>EL</v>
      </c>
      <c r="C47" s="79" t="str">
        <f>Hauptgang!C16</f>
        <v>Butter, weich</v>
      </c>
      <c r="D47" s="75">
        <f>Hauptgang!D16</f>
        <v>0</v>
      </c>
      <c r="E47" s="80"/>
      <c r="G47" s="74"/>
      <c r="H47" s="74"/>
      <c r="I47" s="74"/>
      <c r="J47" s="74"/>
      <c r="K47" s="74"/>
      <c r="L47" s="74"/>
    </row>
    <row r="48" spans="1:12" s="72" customFormat="1" ht="14.25" customHeight="1">
      <c r="A48" s="77">
        <f>SUM(Hauptgang!A17)</f>
        <v>1</v>
      </c>
      <c r="B48" s="78" t="str">
        <f>Hauptgang!B17</f>
        <v>EL</v>
      </c>
      <c r="C48" s="79" t="str">
        <f>Hauptgang!C17</f>
        <v>Mehl</v>
      </c>
      <c r="D48" s="75">
        <f>Hauptgang!D17</f>
        <v>0</v>
      </c>
      <c r="E48" s="80"/>
      <c r="G48" s="74"/>
      <c r="H48" s="74"/>
      <c r="I48" s="74"/>
      <c r="J48" s="74"/>
      <c r="K48" s="74"/>
      <c r="L48" s="74"/>
    </row>
    <row r="49" spans="1:12" s="72" customFormat="1" ht="14.25" customHeight="1">
      <c r="A49" s="77">
        <f>SUM(Hauptgang!A18)</f>
        <v>1</v>
      </c>
      <c r="B49" s="78" t="str">
        <f>Hauptgang!B18</f>
        <v>EL</v>
      </c>
      <c r="C49" s="79" t="str">
        <f>Hauptgang!C18</f>
        <v>Thymianblättchen</v>
      </c>
      <c r="D49" s="75">
        <f>Hauptgang!D18</f>
        <v>0</v>
      </c>
      <c r="E49" s="80"/>
      <c r="G49" s="74"/>
      <c r="H49" s="74"/>
      <c r="I49" s="74"/>
      <c r="J49" s="74"/>
      <c r="K49" s="74"/>
      <c r="L49" s="74"/>
    </row>
    <row r="50" spans="1:12" s="72" customFormat="1" ht="14.25" customHeight="1">
      <c r="A50" s="77">
        <f>SUM(Hauptgang!A23)</f>
        <v>0</v>
      </c>
      <c r="B50" s="78">
        <f>Hauptgang!B23</f>
        <v>0</v>
      </c>
      <c r="C50" s="79">
        <f>Hauptgang!C23</f>
        <v>0</v>
      </c>
      <c r="D50" s="75">
        <f>Hauptgang!D23</f>
        <v>0</v>
      </c>
      <c r="E50" s="80"/>
      <c r="G50" s="74"/>
      <c r="H50" s="74"/>
      <c r="I50" s="74"/>
      <c r="J50" s="74"/>
      <c r="K50" s="74"/>
      <c r="L50" s="74"/>
    </row>
    <row r="51" spans="1:12" s="72" customFormat="1" ht="14.25" customHeight="1">
      <c r="A51" s="83"/>
      <c r="B51" s="81"/>
      <c r="C51" s="84">
        <f>Hauptgang!C24</f>
        <v>0</v>
      </c>
      <c r="D51" s="134"/>
      <c r="E51" s="82"/>
      <c r="G51" s="74"/>
      <c r="H51" s="74"/>
      <c r="I51" s="74"/>
      <c r="J51" s="74"/>
      <c r="K51" s="74"/>
      <c r="L51" s="74"/>
    </row>
    <row r="52" spans="1:12" s="72" customFormat="1" ht="14.25" customHeight="1">
      <c r="A52" s="67" t="str">
        <f>Beilage1!A2</f>
        <v xml:space="preserve">Goldknöpfli und </v>
      </c>
      <c r="B52" s="68"/>
      <c r="C52" s="69"/>
      <c r="D52" s="133" t="s">
        <v>8</v>
      </c>
      <c r="E52" s="71"/>
    </row>
    <row r="53" spans="1:12" s="72" customFormat="1" ht="14.25" customHeight="1">
      <c r="A53" s="77">
        <f>Beilage1!A4</f>
        <v>0.2</v>
      </c>
      <c r="B53" s="78" t="str">
        <f>Beilage1!B4</f>
        <v>Kg</v>
      </c>
      <c r="C53" s="79" t="str">
        <f>Beilage1!C4</f>
        <v>Mehl</v>
      </c>
      <c r="D53" s="75" t="str">
        <f>Beilage1!D4</f>
        <v>für Goldknöpfli</v>
      </c>
      <c r="E53" s="80"/>
      <c r="G53" s="74"/>
      <c r="H53" s="74"/>
      <c r="I53" s="74"/>
      <c r="J53" s="74"/>
      <c r="K53" s="74"/>
      <c r="L53" s="74"/>
    </row>
    <row r="54" spans="1:12" s="72" customFormat="1" ht="14.25" customHeight="1">
      <c r="A54" s="77">
        <f>Beilage1!A5</f>
        <v>0.1</v>
      </c>
      <c r="B54" s="78" t="str">
        <f>Beilage1!B5</f>
        <v>Kg</v>
      </c>
      <c r="C54" s="79" t="str">
        <f>Beilage1!C5</f>
        <v>Knöpflimehl</v>
      </c>
      <c r="D54" s="75">
        <f>Beilage1!D5</f>
        <v>0</v>
      </c>
      <c r="E54" s="80"/>
      <c r="G54" s="74"/>
      <c r="H54" s="74"/>
      <c r="I54" s="74"/>
      <c r="J54" s="74"/>
      <c r="K54" s="74"/>
      <c r="L54" s="74"/>
    </row>
    <row r="55" spans="1:12" s="72" customFormat="1" ht="14.25" customHeight="1">
      <c r="A55" s="77">
        <f>Beilage1!A6</f>
        <v>0.25</v>
      </c>
      <c r="B55" s="78" t="str">
        <f>Beilage1!B6</f>
        <v>TL</v>
      </c>
      <c r="C55" s="79" t="str">
        <f>Beilage1!C6</f>
        <v>Muskat</v>
      </c>
      <c r="D55" s="75">
        <f>Beilage1!D6</f>
        <v>0</v>
      </c>
      <c r="E55" s="80"/>
      <c r="G55" s="74"/>
      <c r="H55" s="74"/>
      <c r="I55" s="74"/>
      <c r="J55" s="74"/>
      <c r="K55" s="74"/>
      <c r="L55" s="74"/>
    </row>
    <row r="56" spans="1:12" s="72" customFormat="1" ht="14.25" customHeight="1">
      <c r="A56" s="77">
        <f>Beilage1!A7</f>
        <v>1</v>
      </c>
      <c r="B56" s="78" t="str">
        <f>Beilage1!B7</f>
        <v>TL</v>
      </c>
      <c r="C56" s="79" t="str">
        <f>Beilage1!C7</f>
        <v>Salz</v>
      </c>
      <c r="D56" s="75">
        <f>Beilage1!D7</f>
        <v>0</v>
      </c>
      <c r="E56" s="80"/>
      <c r="G56" s="74"/>
      <c r="H56" s="74"/>
      <c r="I56" s="74"/>
      <c r="J56" s="74"/>
      <c r="K56" s="74"/>
      <c r="L56" s="74"/>
    </row>
    <row r="57" spans="1:12" s="72" customFormat="1" ht="14.25" customHeight="1">
      <c r="A57" s="77">
        <f>Beilage1!A8</f>
        <v>0.15</v>
      </c>
      <c r="B57" s="78" t="str">
        <f>Beilage1!B8</f>
        <v>Lt</v>
      </c>
      <c r="C57" s="79" t="str">
        <f>Beilage1!C8</f>
        <v>Milchwasser (1/2 Milch / 1/2 Wasser)</v>
      </c>
      <c r="D57" s="75">
        <f>Beilage1!D8</f>
        <v>0</v>
      </c>
      <c r="E57" s="80"/>
      <c r="G57" s="74"/>
      <c r="H57" s="74"/>
      <c r="I57" s="74"/>
      <c r="J57" s="74"/>
      <c r="K57" s="74"/>
      <c r="L57" s="74"/>
    </row>
    <row r="58" spans="1:12" s="72" customFormat="1" ht="14.25" customHeight="1">
      <c r="A58" s="77">
        <f>Beilage1!A9</f>
        <v>1</v>
      </c>
      <c r="B58" s="78" t="str">
        <f>Beilage1!B9</f>
        <v>Stk</v>
      </c>
      <c r="C58" s="79" t="str">
        <f>Beilage1!C9</f>
        <v>Briefchen Safran</v>
      </c>
      <c r="D58" s="75">
        <f>Beilage1!D9</f>
        <v>0</v>
      </c>
      <c r="E58" s="80"/>
      <c r="G58" s="74"/>
      <c r="H58" s="74"/>
      <c r="I58" s="74"/>
      <c r="J58" s="74"/>
      <c r="K58" s="74"/>
      <c r="L58" s="74"/>
    </row>
    <row r="59" spans="1:12" s="72" customFormat="1" ht="14.25" customHeight="1">
      <c r="A59" s="77">
        <f>Beilage1!A10</f>
        <v>3</v>
      </c>
      <c r="B59" s="78" t="str">
        <f>Beilage1!B10</f>
        <v>Stk</v>
      </c>
      <c r="C59" s="79" t="str">
        <f>Beilage1!C10</f>
        <v>frische Eier</v>
      </c>
      <c r="D59" s="75">
        <f>Beilage1!D10</f>
        <v>0</v>
      </c>
      <c r="E59" s="80"/>
      <c r="G59" s="74"/>
      <c r="H59" s="74"/>
      <c r="I59" s="74"/>
      <c r="J59" s="74"/>
      <c r="K59" s="74"/>
      <c r="L59" s="74"/>
    </row>
    <row r="60" spans="1:12" s="72" customFormat="1" ht="14.25" customHeight="1">
      <c r="A60" s="77">
        <f>Beilage1!A11</f>
        <v>0</v>
      </c>
      <c r="B60" s="78">
        <f>Beilage1!B11</f>
        <v>0</v>
      </c>
      <c r="C60" s="79" t="str">
        <f>Beilage1!C11</f>
        <v>Salzwasser, siedend</v>
      </c>
      <c r="D60" s="75">
        <f>Beilage1!D11</f>
        <v>0</v>
      </c>
      <c r="E60" s="80"/>
      <c r="G60" s="74"/>
      <c r="H60" s="74"/>
      <c r="I60" s="74"/>
      <c r="J60" s="74"/>
      <c r="K60" s="74"/>
      <c r="L60" s="74"/>
    </row>
    <row r="61" spans="1:12" s="72" customFormat="1" ht="14.25" customHeight="1">
      <c r="A61" s="77">
        <f>Beilage1!A12</f>
        <v>0</v>
      </c>
      <c r="B61" s="78">
        <f>Beilage1!B12</f>
        <v>0</v>
      </c>
      <c r="C61" s="79">
        <f>Beilage1!C12</f>
        <v>0</v>
      </c>
      <c r="D61" s="75">
        <f>Beilage1!D12</f>
        <v>0</v>
      </c>
      <c r="E61" s="80"/>
      <c r="G61" s="74"/>
      <c r="H61" s="74"/>
      <c r="I61" s="74"/>
      <c r="J61" s="74"/>
      <c r="K61" s="74"/>
      <c r="L61" s="74"/>
    </row>
    <row r="62" spans="1:12" s="72" customFormat="1" ht="14.25" customHeight="1">
      <c r="A62" s="77">
        <f>Beilage1!A13</f>
        <v>0.05</v>
      </c>
      <c r="B62" s="78" t="str">
        <f>Beilage1!B13</f>
        <v>Kg</v>
      </c>
      <c r="C62" s="79" t="str">
        <f>Beilage1!C13</f>
        <v>Butter zum Anbraten (Optional)</v>
      </c>
      <c r="D62" s="75">
        <f>Beilage1!D13</f>
        <v>0</v>
      </c>
      <c r="E62" s="80"/>
      <c r="G62" s="74"/>
      <c r="H62" s="74"/>
      <c r="I62" s="74"/>
      <c r="J62" s="74"/>
      <c r="K62" s="74"/>
      <c r="L62" s="74"/>
    </row>
    <row r="63" spans="1:12" s="72" customFormat="1" ht="14.25" customHeight="1">
      <c r="A63" s="77">
        <f>Beilage1!A14</f>
        <v>0</v>
      </c>
      <c r="B63" s="78">
        <f>Beilage1!B14</f>
        <v>0</v>
      </c>
      <c r="C63" s="79">
        <f>Beilage1!C14</f>
        <v>0</v>
      </c>
      <c r="D63" s="75">
        <f>Beilage1!D14</f>
        <v>0</v>
      </c>
      <c r="E63" s="80"/>
      <c r="G63" s="74"/>
      <c r="H63" s="74"/>
      <c r="I63" s="74"/>
      <c r="J63" s="74"/>
      <c r="K63" s="74"/>
      <c r="L63" s="74"/>
    </row>
    <row r="64" spans="1:12" s="72" customFormat="1" ht="14.25" customHeight="1">
      <c r="A64" s="77">
        <f>Beilage1!A15</f>
        <v>0</v>
      </c>
      <c r="B64" s="78">
        <f>Beilage1!B15</f>
        <v>0</v>
      </c>
      <c r="C64" s="79">
        <f>Beilage1!C15</f>
        <v>0</v>
      </c>
      <c r="D64" s="75">
        <f>Beilage1!D15</f>
        <v>0</v>
      </c>
      <c r="E64" s="80"/>
      <c r="G64" s="74"/>
      <c r="H64" s="74"/>
      <c r="I64" s="74"/>
      <c r="J64" s="74"/>
      <c r="K64" s="74"/>
      <c r="L64" s="74"/>
    </row>
    <row r="65" spans="1:12" s="72" customFormat="1" ht="14.25" customHeight="1">
      <c r="A65" s="77">
        <f>Beilage1!A16</f>
        <v>0</v>
      </c>
      <c r="B65" s="78">
        <f>Beilage1!B16</f>
        <v>0</v>
      </c>
      <c r="C65" s="79">
        <f>Beilage1!C16</f>
        <v>0</v>
      </c>
      <c r="D65" s="75">
        <f>Beilage1!D16</f>
        <v>0</v>
      </c>
      <c r="E65" s="80"/>
      <c r="G65" s="74"/>
      <c r="H65" s="74"/>
      <c r="I65" s="74"/>
      <c r="J65" s="74"/>
      <c r="K65" s="74"/>
      <c r="L65" s="74"/>
    </row>
    <row r="66" spans="1:12" s="72" customFormat="1" ht="14.25" customHeight="1">
      <c r="A66" s="77">
        <f>Beilage1!A17</f>
        <v>0</v>
      </c>
      <c r="B66" s="78">
        <f>Beilage1!B17</f>
        <v>0</v>
      </c>
      <c r="C66" s="79">
        <f>Beilage1!C17</f>
        <v>0</v>
      </c>
      <c r="D66" s="75">
        <f>Beilage1!D17</f>
        <v>0</v>
      </c>
      <c r="E66" s="80"/>
      <c r="G66" s="74"/>
      <c r="H66" s="74"/>
      <c r="I66" s="74"/>
      <c r="J66" s="74"/>
      <c r="K66" s="74"/>
      <c r="L66" s="74"/>
    </row>
    <row r="67" spans="1:12" s="72" customFormat="1" ht="14.25" customHeight="1">
      <c r="A67" s="77">
        <f>Beilage1!A18</f>
        <v>0</v>
      </c>
      <c r="B67" s="78">
        <f>Beilage1!B18</f>
        <v>0</v>
      </c>
      <c r="C67" s="79">
        <f>Beilage1!C18</f>
        <v>0</v>
      </c>
      <c r="D67" s="75">
        <f>Beilage1!D18</f>
        <v>0</v>
      </c>
      <c r="E67" s="80"/>
      <c r="G67" s="74"/>
      <c r="H67" s="74"/>
      <c r="I67" s="74"/>
      <c r="J67" s="74"/>
      <c r="K67" s="74"/>
      <c r="L67" s="74"/>
    </row>
    <row r="68" spans="1:12" s="72" customFormat="1" ht="14.25" customHeight="1">
      <c r="A68" s="77">
        <f>Beilage1!A19</f>
        <v>0</v>
      </c>
      <c r="B68" s="78">
        <f>Beilage1!B19</f>
        <v>0</v>
      </c>
      <c r="C68" s="79">
        <f>Beilage1!C19</f>
        <v>0</v>
      </c>
      <c r="D68" s="75">
        <f>Beilage1!D19</f>
        <v>0</v>
      </c>
      <c r="E68" s="80"/>
      <c r="G68" s="74"/>
      <c r="H68" s="74"/>
      <c r="I68" s="74"/>
      <c r="J68" s="74"/>
      <c r="K68" s="74"/>
      <c r="L68" s="74"/>
    </row>
    <row r="69" spans="1:12" s="72" customFormat="1" ht="14.25" customHeight="1">
      <c r="A69" s="77">
        <f>Beilage1!A20</f>
        <v>0</v>
      </c>
      <c r="B69" s="81">
        <f>Beilage1!B20</f>
        <v>0</v>
      </c>
      <c r="C69" s="79">
        <f>Beilage1!C20</f>
        <v>0</v>
      </c>
      <c r="D69" s="75">
        <f>Beilage1!D20</f>
        <v>0</v>
      </c>
      <c r="E69" s="82"/>
      <c r="G69" s="74"/>
      <c r="H69" s="74"/>
      <c r="I69" s="74"/>
      <c r="J69" s="74"/>
      <c r="K69" s="74"/>
      <c r="L69" s="74"/>
    </row>
    <row r="70" spans="1:12" s="72" customFormat="1" ht="14.25" customHeight="1">
      <c r="A70" s="67" t="str">
        <f>Beilage2!A2</f>
        <v>Rüebli</v>
      </c>
      <c r="B70" s="68"/>
      <c r="C70" s="69"/>
      <c r="D70" s="133"/>
      <c r="E70" s="71"/>
    </row>
    <row r="71" spans="1:12" s="72" customFormat="1" ht="14.25" customHeight="1">
      <c r="A71" s="77">
        <f>SUM(Beilage2!A4)</f>
        <v>6</v>
      </c>
      <c r="B71" s="78" t="str">
        <f>Beilage2!B4</f>
        <v>Stk</v>
      </c>
      <c r="C71" s="79" t="str">
        <f>Beilage2!C4</f>
        <v>Rüebli  / Karotten mittel gross</v>
      </c>
      <c r="D71" s="75">
        <f>Beilage2!D4</f>
        <v>0</v>
      </c>
      <c r="E71" s="80"/>
      <c r="G71" s="74"/>
      <c r="H71" s="74"/>
      <c r="I71" s="74"/>
      <c r="J71" s="74"/>
      <c r="K71" s="74"/>
      <c r="L71" s="74"/>
    </row>
    <row r="72" spans="1:12" s="72" customFormat="1" ht="14.25" customHeight="1">
      <c r="A72" s="77">
        <f>SUM(Beilage2!A5)</f>
        <v>1</v>
      </c>
      <c r="B72" s="78" t="str">
        <f>Beilage2!B5</f>
        <v>Stk</v>
      </c>
      <c r="C72" s="79" t="str">
        <f>Beilage2!C5</f>
        <v>Schalotte</v>
      </c>
      <c r="D72" s="75">
        <f>Beilage2!D5</f>
        <v>0</v>
      </c>
      <c r="E72" s="80"/>
      <c r="G72" s="74"/>
      <c r="H72" s="74"/>
      <c r="I72" s="74"/>
      <c r="J72" s="74"/>
      <c r="K72" s="74"/>
      <c r="L72" s="74"/>
    </row>
    <row r="73" spans="1:12" s="72" customFormat="1" ht="14.25" customHeight="1">
      <c r="A73" s="77">
        <f>SUM(Beilage2!A6)</f>
        <v>1</v>
      </c>
      <c r="B73" s="78" t="str">
        <f>Beilage2!B6</f>
        <v>EL</v>
      </c>
      <c r="C73" s="79" t="str">
        <f>Beilage2!C6</f>
        <v>Butter</v>
      </c>
      <c r="D73" s="75">
        <f>Beilage2!D6</f>
        <v>0</v>
      </c>
      <c r="E73" s="80"/>
      <c r="G73" s="74"/>
      <c r="H73" s="74"/>
      <c r="I73" s="74"/>
      <c r="J73" s="74"/>
      <c r="K73" s="74"/>
      <c r="L73" s="74"/>
    </row>
    <row r="74" spans="1:12" s="72" customFormat="1" ht="14.25" customHeight="1">
      <c r="A74" s="77">
        <f>SUM(Beilage2!A7)</f>
        <v>0.1</v>
      </c>
      <c r="B74" s="78" t="str">
        <f>Beilage2!B7</f>
        <v>Lt</v>
      </c>
      <c r="C74" s="79" t="str">
        <f>Beilage2!C7</f>
        <v>Bier</v>
      </c>
      <c r="D74" s="75">
        <f>Beilage2!D7</f>
        <v>0</v>
      </c>
      <c r="E74" s="80"/>
      <c r="G74" s="74"/>
      <c r="H74" s="74"/>
      <c r="I74" s="74"/>
      <c r="J74" s="74"/>
      <c r="K74" s="74"/>
      <c r="L74" s="74"/>
    </row>
    <row r="75" spans="1:12" s="72" customFormat="1" ht="14.25" customHeight="1">
      <c r="A75" s="77">
        <f>SUM(Beilage2!A8)</f>
        <v>0.05</v>
      </c>
      <c r="B75" s="78" t="str">
        <f>Beilage2!B8</f>
        <v>Lt</v>
      </c>
      <c r="C75" s="79" t="str">
        <f>Beilage2!C8</f>
        <v>Wassser</v>
      </c>
      <c r="D75" s="75">
        <f>Beilage2!D8</f>
        <v>0</v>
      </c>
      <c r="E75" s="80"/>
      <c r="G75" s="74"/>
      <c r="H75" s="74"/>
      <c r="I75" s="74"/>
      <c r="J75" s="74"/>
      <c r="K75" s="74"/>
      <c r="L75" s="74"/>
    </row>
    <row r="76" spans="1:12" s="72" customFormat="1" ht="14.25" customHeight="1">
      <c r="A76" s="77">
        <f>SUM(Beilage2!A9)</f>
        <v>0</v>
      </c>
      <c r="B76" s="78">
        <f>Beilage2!B9</f>
        <v>0</v>
      </c>
      <c r="C76" s="79" t="str">
        <f>Beilage2!C9</f>
        <v>Salz / Pfeffer</v>
      </c>
      <c r="D76" s="75">
        <f>Beilage2!D9</f>
        <v>0</v>
      </c>
      <c r="E76" s="80"/>
      <c r="G76" s="74"/>
      <c r="H76" s="74"/>
      <c r="I76" s="74"/>
      <c r="J76" s="74"/>
      <c r="K76" s="74"/>
      <c r="L76" s="74"/>
    </row>
    <row r="77" spans="1:12" s="72" customFormat="1" ht="14.25" customHeight="1">
      <c r="A77" s="77">
        <f>SUM(Beilage2!A10)</f>
        <v>0</v>
      </c>
      <c r="B77" s="78">
        <f>Beilage2!B10</f>
        <v>0</v>
      </c>
      <c r="C77" s="79">
        <f>Beilage2!C10</f>
        <v>0</v>
      </c>
      <c r="D77" s="75">
        <f>Beilage2!D10</f>
        <v>0</v>
      </c>
      <c r="E77" s="80"/>
      <c r="G77" s="74"/>
      <c r="H77" s="74"/>
      <c r="I77" s="74"/>
      <c r="J77" s="74"/>
      <c r="K77" s="74"/>
      <c r="L77" s="74"/>
    </row>
    <row r="78" spans="1:12" s="72" customFormat="1" ht="14.25" customHeight="1">
      <c r="A78" s="77">
        <f>SUM(Beilage2!A11)</f>
        <v>0.5</v>
      </c>
      <c r="B78" s="78" t="str">
        <f>Beilage2!B11</f>
        <v>Bund</v>
      </c>
      <c r="C78" s="79" t="str">
        <f>Beilage2!C11</f>
        <v>Schnittlauch</v>
      </c>
      <c r="D78" s="75">
        <f>Beilage2!D11</f>
        <v>0</v>
      </c>
      <c r="E78" s="80"/>
      <c r="G78" s="74"/>
      <c r="H78" s="74"/>
      <c r="I78" s="74"/>
      <c r="J78" s="74"/>
      <c r="K78" s="74"/>
      <c r="L78" s="74"/>
    </row>
    <row r="79" spans="1:12" s="72" customFormat="1" ht="14.25" customHeight="1">
      <c r="A79" s="77">
        <f>SUM(Beilage2!A12)</f>
        <v>0</v>
      </c>
      <c r="B79" s="78">
        <f>Beilage2!B12</f>
        <v>0</v>
      </c>
      <c r="C79" s="79">
        <f>Beilage2!C12</f>
        <v>0</v>
      </c>
      <c r="D79" s="75">
        <f>Beilage2!D12</f>
        <v>0</v>
      </c>
      <c r="E79" s="80"/>
      <c r="G79" s="74"/>
      <c r="H79" s="74"/>
      <c r="I79" s="74"/>
      <c r="J79" s="74"/>
      <c r="K79" s="74"/>
      <c r="L79" s="74"/>
    </row>
    <row r="80" spans="1:12" s="72" customFormat="1" ht="14.25" customHeight="1">
      <c r="A80" s="77">
        <f>SUM(Beilage2!A13)</f>
        <v>0</v>
      </c>
      <c r="B80" s="78">
        <f>Beilage2!B13</f>
        <v>0</v>
      </c>
      <c r="C80" s="79">
        <f>Beilage2!C13</f>
        <v>0</v>
      </c>
      <c r="D80" s="75">
        <f>Beilage2!D13</f>
        <v>0</v>
      </c>
      <c r="E80" s="80"/>
      <c r="G80" s="74"/>
      <c r="H80" s="74"/>
      <c r="I80" s="74"/>
      <c r="J80" s="74"/>
      <c r="K80" s="74"/>
      <c r="L80" s="74"/>
    </row>
    <row r="81" spans="1:12" s="72" customFormat="1" ht="14.25" customHeight="1">
      <c r="A81" s="77">
        <f>SUM(Beilage2!A14)</f>
        <v>0</v>
      </c>
      <c r="B81" s="78">
        <f>Beilage2!B14</f>
        <v>0</v>
      </c>
      <c r="C81" s="79">
        <f>Beilage2!C14</f>
        <v>0</v>
      </c>
      <c r="D81" s="75">
        <f>Beilage2!D14</f>
        <v>0</v>
      </c>
      <c r="E81" s="80"/>
      <c r="G81" s="74"/>
      <c r="H81" s="74"/>
      <c r="I81" s="74"/>
      <c r="J81" s="74"/>
      <c r="K81" s="74"/>
      <c r="L81" s="74"/>
    </row>
    <row r="82" spans="1:12" s="72" customFormat="1" ht="14.25" customHeight="1">
      <c r="A82" s="77">
        <f>SUM(Beilage2!A15)</f>
        <v>0</v>
      </c>
      <c r="B82" s="78">
        <f>Beilage2!B15</f>
        <v>0</v>
      </c>
      <c r="C82" s="79">
        <f>Beilage2!C15</f>
        <v>0</v>
      </c>
      <c r="D82" s="75">
        <f>Beilage2!D15</f>
        <v>0</v>
      </c>
      <c r="E82" s="80"/>
      <c r="G82" s="74"/>
      <c r="H82" s="74"/>
      <c r="I82" s="74"/>
      <c r="J82" s="74"/>
      <c r="K82" s="74"/>
      <c r="L82" s="74"/>
    </row>
    <row r="83" spans="1:12" s="72" customFormat="1" ht="14.25" customHeight="1">
      <c r="A83" s="77">
        <f>SUM(Beilage2!A16)</f>
        <v>0</v>
      </c>
      <c r="B83" s="78">
        <f>Beilage2!B16</f>
        <v>0</v>
      </c>
      <c r="C83" s="79">
        <f>Beilage2!C16</f>
        <v>0</v>
      </c>
      <c r="D83" s="75">
        <f>Beilage2!D16</f>
        <v>0</v>
      </c>
      <c r="E83" s="80"/>
      <c r="G83" s="74"/>
      <c r="H83" s="74"/>
      <c r="I83" s="74"/>
      <c r="J83" s="74"/>
      <c r="K83" s="74"/>
      <c r="L83" s="74"/>
    </row>
    <row r="84" spans="1:12" s="72" customFormat="1" ht="14.25" customHeight="1">
      <c r="A84" s="77">
        <f>SUM(Beilage2!A17)</f>
        <v>0</v>
      </c>
      <c r="B84" s="78">
        <f>Beilage2!B17</f>
        <v>0</v>
      </c>
      <c r="C84" s="79">
        <f>Beilage2!C17</f>
        <v>0</v>
      </c>
      <c r="D84" s="75">
        <f>Beilage2!D17</f>
        <v>0</v>
      </c>
      <c r="E84" s="80"/>
      <c r="G84" s="74"/>
      <c r="H84" s="74"/>
      <c r="I84" s="74"/>
      <c r="J84" s="74"/>
      <c r="K84" s="74"/>
      <c r="L84" s="74"/>
    </row>
    <row r="85" spans="1:12" s="72" customFormat="1" ht="14.25" customHeight="1">
      <c r="A85" s="77">
        <f>SUM(Beilage2!A18)</f>
        <v>0</v>
      </c>
      <c r="B85" s="78">
        <f>Beilage2!B18</f>
        <v>0</v>
      </c>
      <c r="C85" s="79">
        <f>Beilage2!C18</f>
        <v>0</v>
      </c>
      <c r="D85" s="75">
        <f>Beilage2!D18</f>
        <v>0</v>
      </c>
      <c r="E85" s="80"/>
      <c r="G85" s="74"/>
      <c r="H85" s="74"/>
      <c r="I85" s="74"/>
      <c r="J85" s="74"/>
      <c r="K85" s="74"/>
      <c r="L85" s="74"/>
    </row>
    <row r="86" spans="1:12" s="72" customFormat="1" ht="14.25" customHeight="1">
      <c r="A86" s="77">
        <f>SUM(Beilage2!A19)</f>
        <v>0</v>
      </c>
      <c r="B86" s="78">
        <f>Beilage2!B19</f>
        <v>0</v>
      </c>
      <c r="C86" s="79">
        <f>Beilage2!C19</f>
        <v>0</v>
      </c>
      <c r="D86" s="75">
        <f>Beilage2!D19</f>
        <v>0</v>
      </c>
      <c r="E86" s="80"/>
      <c r="G86" s="74"/>
      <c r="H86" s="74"/>
      <c r="I86" s="74"/>
      <c r="J86" s="74"/>
      <c r="K86" s="74"/>
      <c r="L86" s="74"/>
    </row>
    <row r="87" spans="1:12" s="72" customFormat="1" ht="14.25" customHeight="1">
      <c r="A87" s="77">
        <f>SUM(Beilage2!A20)</f>
        <v>0</v>
      </c>
      <c r="B87" s="81">
        <f>Beilage2!B20</f>
        <v>0</v>
      </c>
      <c r="C87" s="79">
        <f>Beilage2!C20</f>
        <v>0</v>
      </c>
      <c r="D87" s="75">
        <f>Beilage2!D20</f>
        <v>0</v>
      </c>
      <c r="E87" s="82"/>
      <c r="G87" s="74"/>
      <c r="H87" s="74"/>
      <c r="I87" s="74"/>
      <c r="J87" s="74"/>
      <c r="K87" s="74"/>
      <c r="L87" s="74"/>
    </row>
    <row r="88" spans="1:12" s="72" customFormat="1" ht="14.25" customHeight="1">
      <c r="A88" s="67" t="str">
        <f>Dessert!A2</f>
        <v>Glace mit Meringue und Greyzer Rahm</v>
      </c>
      <c r="B88" s="68"/>
      <c r="C88" s="69"/>
      <c r="D88" s="133" t="s">
        <v>8</v>
      </c>
      <c r="E88" s="71"/>
    </row>
    <row r="89" spans="1:12" s="72" customFormat="1" ht="14.25" customHeight="1">
      <c r="A89" s="77">
        <f>SUM(Dessert!A4)</f>
        <v>8</v>
      </c>
      <c r="B89" s="78" t="str">
        <f>Dessert!B4</f>
        <v>Stk</v>
      </c>
      <c r="C89" s="79" t="str">
        <f>Dessert!C4</f>
        <v>Vanille - Glacekugel</v>
      </c>
      <c r="D89" s="75" t="s">
        <v>104</v>
      </c>
      <c r="E89" s="80"/>
      <c r="G89" s="74"/>
      <c r="H89" s="74"/>
      <c r="I89" s="74"/>
      <c r="J89" s="74"/>
      <c r="K89" s="74"/>
      <c r="L89" s="74"/>
    </row>
    <row r="90" spans="1:12" s="72" customFormat="1" ht="14.25" customHeight="1">
      <c r="A90" s="77">
        <f>SUM(Dessert!A5)</f>
        <v>8</v>
      </c>
      <c r="B90" s="78" t="str">
        <f>Dessert!B5</f>
        <v>Stk</v>
      </c>
      <c r="C90" s="79" t="str">
        <f>Dessert!C5</f>
        <v>Meringue kleine bis mittlere Grösse</v>
      </c>
      <c r="D90" s="75" t="s">
        <v>114</v>
      </c>
      <c r="E90" s="80"/>
      <c r="G90" s="74"/>
      <c r="H90" s="74"/>
      <c r="I90" s="74"/>
      <c r="J90" s="74"/>
      <c r="K90" s="74"/>
      <c r="L90" s="74"/>
    </row>
    <row r="91" spans="1:12" s="72" customFormat="1" ht="14.25" customHeight="1">
      <c r="A91" s="77">
        <f>SUM(Dessert!A6)</f>
        <v>0.4</v>
      </c>
      <c r="B91" s="78" t="str">
        <f>Dessert!B6</f>
        <v>Lt</v>
      </c>
      <c r="C91" s="79" t="str">
        <f>Dessert!C6</f>
        <v>Doppelrahm Gruyère (Greyzer)</v>
      </c>
      <c r="D91" s="75">
        <f>Dessert!D6</f>
        <v>0</v>
      </c>
      <c r="E91" s="80"/>
      <c r="G91" s="74"/>
      <c r="H91" s="74"/>
      <c r="I91" s="74"/>
      <c r="J91" s="74"/>
      <c r="K91" s="74"/>
      <c r="L91" s="74"/>
    </row>
    <row r="92" spans="1:12" s="72" customFormat="1" ht="14.25" customHeight="1">
      <c r="A92" s="77">
        <f>SUM(Dessert!A7)</f>
        <v>1</v>
      </c>
      <c r="B92" s="78" t="str">
        <f>Dessert!B7</f>
        <v>Pä</v>
      </c>
      <c r="C92" s="79" t="str">
        <f>Dessert!C7</f>
        <v>ein paar Beeren (z.B. Brom-/Himbeeren)</v>
      </c>
      <c r="D92" s="75" t="s">
        <v>105</v>
      </c>
      <c r="E92" s="80"/>
      <c r="G92" s="74"/>
      <c r="H92" s="74"/>
      <c r="I92" s="74"/>
      <c r="J92" s="74"/>
      <c r="K92" s="74"/>
      <c r="L92" s="74"/>
    </row>
    <row r="93" spans="1:12" s="72" customFormat="1" ht="14.25" customHeight="1">
      <c r="A93" s="77">
        <f>SUM(Dessert!A8)</f>
        <v>1</v>
      </c>
      <c r="B93" s="78" t="str">
        <f>Dessert!B8</f>
        <v>Pä</v>
      </c>
      <c r="C93" s="72" t="s">
        <v>87</v>
      </c>
      <c r="D93" s="75">
        <f>Dessert!D8</f>
        <v>0</v>
      </c>
      <c r="E93" s="80"/>
      <c r="G93" s="74"/>
      <c r="H93" s="74"/>
      <c r="I93" s="74"/>
      <c r="J93" s="74"/>
      <c r="K93" s="74"/>
      <c r="L93" s="74"/>
    </row>
    <row r="94" spans="1:12" s="72" customFormat="1" ht="14.25" customHeight="1">
      <c r="A94" s="77">
        <f>SUM(Dessert!A9)</f>
        <v>0</v>
      </c>
      <c r="B94" s="78">
        <f>Dessert!B9</f>
        <v>0</v>
      </c>
      <c r="C94" s="79">
        <f>Dessert!C9</f>
        <v>0</v>
      </c>
      <c r="D94" s="75">
        <f>Dessert!D9</f>
        <v>0</v>
      </c>
      <c r="E94" s="80"/>
      <c r="G94" s="74"/>
      <c r="H94" s="74"/>
      <c r="I94" s="74"/>
      <c r="J94" s="74"/>
      <c r="K94" s="74"/>
      <c r="L94" s="74"/>
    </row>
    <row r="95" spans="1:12" s="72" customFormat="1" ht="14.25" customHeight="1">
      <c r="A95" s="77">
        <f>SUM(Dessert!A10)</f>
        <v>0</v>
      </c>
      <c r="B95" s="78">
        <f>Dessert!B10</f>
        <v>0</v>
      </c>
      <c r="C95" s="79">
        <f>Dessert!C10</f>
        <v>0</v>
      </c>
      <c r="D95" s="75">
        <f>Dessert!D10</f>
        <v>0</v>
      </c>
      <c r="E95" s="80"/>
      <c r="G95" s="74"/>
      <c r="H95" s="74"/>
      <c r="I95" s="74"/>
      <c r="J95" s="74"/>
      <c r="K95" s="74"/>
      <c r="L95" s="74"/>
    </row>
    <row r="96" spans="1:12" s="72" customFormat="1" ht="14.25" customHeight="1">
      <c r="A96" s="77">
        <f>SUM(Dessert!A11)</f>
        <v>0</v>
      </c>
      <c r="B96" s="78">
        <f>Dessert!B11</f>
        <v>0</v>
      </c>
      <c r="C96" s="79">
        <f>Dessert!C11</f>
        <v>0</v>
      </c>
      <c r="D96" s="75">
        <f>Dessert!D11</f>
        <v>0</v>
      </c>
      <c r="E96" s="80"/>
      <c r="G96" s="74"/>
      <c r="H96" s="74"/>
      <c r="I96" s="74"/>
      <c r="J96" s="74"/>
      <c r="K96" s="74"/>
      <c r="L96" s="74"/>
    </row>
    <row r="97" spans="1:12" s="72" customFormat="1" ht="14.25" customHeight="1">
      <c r="A97" s="77">
        <f>SUM(Dessert!A12)</f>
        <v>0</v>
      </c>
      <c r="B97" s="78">
        <f>Dessert!B12</f>
        <v>0</v>
      </c>
      <c r="C97" s="79">
        <f>Dessert!C12</f>
        <v>0</v>
      </c>
      <c r="D97" s="75">
        <f>Dessert!D12</f>
        <v>0</v>
      </c>
      <c r="E97" s="80"/>
      <c r="G97" s="74"/>
      <c r="H97" s="74"/>
      <c r="I97" s="74"/>
      <c r="J97" s="74"/>
      <c r="K97" s="74"/>
      <c r="L97" s="74"/>
    </row>
    <row r="98" spans="1:12" s="72" customFormat="1" ht="14.25" customHeight="1">
      <c r="A98" s="77">
        <f>SUM(Dessert!A13)</f>
        <v>0</v>
      </c>
      <c r="B98" s="78">
        <f>Dessert!B13</f>
        <v>0</v>
      </c>
      <c r="C98" s="79">
        <f>Dessert!C13</f>
        <v>0</v>
      </c>
      <c r="D98" s="75">
        <f>Dessert!D13</f>
        <v>0</v>
      </c>
      <c r="E98" s="80"/>
      <c r="G98" s="74"/>
      <c r="H98" s="74"/>
      <c r="I98" s="74"/>
      <c r="J98" s="74"/>
      <c r="K98" s="74"/>
      <c r="L98" s="74"/>
    </row>
    <row r="99" spans="1:12" s="72" customFormat="1" ht="14.25" customHeight="1">
      <c r="A99" s="77">
        <f>SUM(Dessert!A14)</f>
        <v>0</v>
      </c>
      <c r="B99" s="78">
        <f>Dessert!B14</f>
        <v>0</v>
      </c>
      <c r="C99" s="79">
        <f>Dessert!C14</f>
        <v>0</v>
      </c>
      <c r="D99" s="75">
        <f>Dessert!D14</f>
        <v>0</v>
      </c>
      <c r="E99" s="80"/>
      <c r="G99" s="74"/>
      <c r="H99" s="74"/>
      <c r="I99" s="74"/>
      <c r="J99" s="74"/>
      <c r="K99" s="74"/>
      <c r="L99" s="74"/>
    </row>
    <row r="100" spans="1:12" s="72" customFormat="1" ht="14.25" customHeight="1">
      <c r="A100" s="77">
        <f>SUM(Dessert!A15)</f>
        <v>0</v>
      </c>
      <c r="B100" s="78">
        <f>Dessert!B15</f>
        <v>0</v>
      </c>
      <c r="C100" s="79">
        <f>Dessert!C15</f>
        <v>0</v>
      </c>
      <c r="D100" s="75">
        <f>Dessert!D15</f>
        <v>0</v>
      </c>
      <c r="E100" s="80"/>
      <c r="G100" s="74"/>
      <c r="H100" s="74"/>
      <c r="I100" s="74"/>
      <c r="J100" s="74"/>
      <c r="K100" s="74"/>
      <c r="L100" s="74"/>
    </row>
    <row r="101" spans="1:12" s="72" customFormat="1" ht="14.25" customHeight="1">
      <c r="A101" s="77">
        <f>SUM(Dessert!A16)</f>
        <v>0</v>
      </c>
      <c r="B101" s="78">
        <f>Dessert!B16</f>
        <v>0</v>
      </c>
      <c r="C101" s="79">
        <f>Dessert!C16</f>
        <v>0</v>
      </c>
      <c r="D101" s="75">
        <f>Dessert!D16</f>
        <v>0</v>
      </c>
      <c r="E101" s="80"/>
      <c r="G101" s="74"/>
      <c r="H101" s="74"/>
      <c r="I101" s="74"/>
      <c r="J101" s="74"/>
      <c r="K101" s="74"/>
      <c r="L101" s="74"/>
    </row>
    <row r="102" spans="1:12" s="72" customFormat="1" ht="14.25" customHeight="1">
      <c r="A102" s="77">
        <f>SUM(Dessert!A17)</f>
        <v>0</v>
      </c>
      <c r="B102" s="78">
        <f>Dessert!B17</f>
        <v>0</v>
      </c>
      <c r="C102" s="79">
        <f>Dessert!C17</f>
        <v>0</v>
      </c>
      <c r="D102" s="75">
        <f>Dessert!D17</f>
        <v>0</v>
      </c>
      <c r="E102" s="80"/>
      <c r="G102" s="74"/>
      <c r="H102" s="74"/>
      <c r="I102" s="74"/>
      <c r="J102" s="74"/>
      <c r="K102" s="74"/>
      <c r="L102" s="74"/>
    </row>
    <row r="103" spans="1:12" s="72" customFormat="1" ht="14.25" customHeight="1">
      <c r="A103" s="77">
        <f>SUM(Dessert!A18)</f>
        <v>0</v>
      </c>
      <c r="B103" s="78">
        <f>Dessert!B18</f>
        <v>0</v>
      </c>
      <c r="C103" s="79">
        <f>Dessert!C18</f>
        <v>0</v>
      </c>
      <c r="D103" s="75">
        <f>Dessert!D18</f>
        <v>0</v>
      </c>
      <c r="E103" s="80"/>
      <c r="G103" s="74"/>
      <c r="H103" s="74"/>
      <c r="I103" s="74"/>
      <c r="J103" s="74"/>
      <c r="K103" s="74"/>
      <c r="L103" s="74"/>
    </row>
    <row r="104" spans="1:12" s="72" customFormat="1" ht="14.25" customHeight="1">
      <c r="A104" s="77">
        <f>SUM(Dessert!A19)</f>
        <v>0</v>
      </c>
      <c r="B104" s="78">
        <f>Dessert!B19</f>
        <v>0</v>
      </c>
      <c r="C104" s="79">
        <f>Dessert!C19</f>
        <v>0</v>
      </c>
      <c r="D104" s="75">
        <f>Dessert!D19</f>
        <v>0</v>
      </c>
      <c r="E104" s="80"/>
      <c r="G104" s="74"/>
      <c r="H104" s="74"/>
      <c r="I104" s="74"/>
      <c r="J104" s="74"/>
      <c r="K104" s="74"/>
      <c r="L104" s="74"/>
    </row>
    <row r="105" spans="1:12" s="72" customFormat="1" ht="12.75" customHeight="1">
      <c r="A105" s="83">
        <f>SUM(Dessert!A20)</f>
        <v>0</v>
      </c>
      <c r="B105" s="81">
        <f>Dessert!B20</f>
        <v>0</v>
      </c>
      <c r="C105" s="84">
        <f>Dessert!C20</f>
        <v>0</v>
      </c>
      <c r="D105" s="85">
        <f>Dessert!D20</f>
        <v>0</v>
      </c>
      <c r="E105" s="82"/>
      <c r="G105" s="74"/>
      <c r="H105" s="74"/>
      <c r="I105" s="74"/>
      <c r="J105" s="74"/>
      <c r="K105" s="74"/>
      <c r="L105" s="74"/>
    </row>
    <row r="106" spans="1:12" ht="11.25" customHeight="1">
      <c r="A106" s="64"/>
      <c r="B106" s="65"/>
      <c r="C106" s="66"/>
      <c r="D106" s="66"/>
    </row>
    <row r="107" spans="1:12" ht="11.25" customHeight="1">
      <c r="A107" s="64"/>
      <c r="B107" s="65"/>
      <c r="C107" s="66"/>
      <c r="D107" s="66"/>
    </row>
    <row r="108" spans="1:12" ht="11.25" customHeight="1">
      <c r="A108" s="64"/>
      <c r="B108" s="65"/>
      <c r="C108" s="66"/>
      <c r="D108" s="66"/>
    </row>
    <row r="109" spans="1:12" ht="11.25" customHeight="1">
      <c r="A109" s="64"/>
      <c r="B109" s="65"/>
      <c r="C109" s="66"/>
      <c r="D109" s="66"/>
    </row>
    <row r="110" spans="1:12" ht="11.25" customHeight="1">
      <c r="A110" s="64"/>
      <c r="B110" s="65"/>
      <c r="C110" s="66"/>
      <c r="D110" s="66"/>
    </row>
    <row r="111" spans="1:12" ht="11.25" customHeight="1">
      <c r="A111" s="64"/>
      <c r="B111" s="65"/>
      <c r="C111" s="66"/>
      <c r="D111" s="66"/>
    </row>
    <row r="112" spans="1:12" ht="11.25" customHeight="1">
      <c r="A112" s="64"/>
      <c r="B112" s="65"/>
      <c r="C112" s="66"/>
      <c r="D112" s="66"/>
    </row>
    <row r="113" spans="1:4" ht="11.25" customHeight="1">
      <c r="A113" s="64"/>
      <c r="B113" s="65"/>
      <c r="C113" s="66"/>
      <c r="D113" s="66"/>
    </row>
    <row r="114" spans="1:4" ht="11.25" customHeight="1">
      <c r="A114" s="64"/>
      <c r="B114" s="65"/>
      <c r="C114" s="66"/>
      <c r="D114" s="66"/>
    </row>
    <row r="115" spans="1:4" ht="11.25" customHeight="1">
      <c r="A115" s="64"/>
      <c r="B115" s="65"/>
      <c r="C115" s="66"/>
      <c r="D115" s="66"/>
    </row>
    <row r="116" spans="1:4" ht="11.25" customHeight="1">
      <c r="A116" s="64"/>
      <c r="B116" s="65"/>
      <c r="C116" s="66"/>
      <c r="D116" s="66"/>
    </row>
    <row r="117" spans="1:4" ht="11.25" customHeight="1">
      <c r="A117" s="64"/>
      <c r="B117" s="65"/>
      <c r="C117" s="66"/>
      <c r="D117" s="66"/>
    </row>
    <row r="118" spans="1:4" ht="11.25" customHeight="1">
      <c r="A118" s="64"/>
      <c r="B118" s="65"/>
      <c r="C118" s="66"/>
      <c r="D118" s="66"/>
    </row>
    <row r="119" spans="1:4" ht="11.25" customHeight="1">
      <c r="A119" s="64"/>
      <c r="B119" s="65"/>
      <c r="C119" s="66"/>
      <c r="D119" s="66"/>
    </row>
    <row r="120" spans="1:4" ht="11.25" customHeight="1">
      <c r="A120" s="64"/>
      <c r="B120" s="65"/>
      <c r="C120" s="66"/>
      <c r="D120" s="66"/>
    </row>
    <row r="121" spans="1:4" ht="11.25" customHeight="1">
      <c r="A121" s="64"/>
      <c r="B121" s="65"/>
      <c r="C121" s="66"/>
      <c r="D121" s="66"/>
    </row>
    <row r="122" spans="1:4" ht="11.25" customHeight="1">
      <c r="A122" s="64"/>
      <c r="B122" s="65"/>
      <c r="C122" s="66"/>
      <c r="D122" s="66"/>
    </row>
    <row r="123" spans="1:4" ht="11.25" customHeight="1">
      <c r="A123" s="64"/>
      <c r="B123" s="65"/>
      <c r="C123" s="66"/>
      <c r="D123" s="66"/>
    </row>
    <row r="124" spans="1:4" ht="11.25" customHeight="1">
      <c r="A124" s="64"/>
      <c r="B124" s="65"/>
      <c r="C124" s="66"/>
      <c r="D124" s="66"/>
    </row>
    <row r="125" spans="1:4" ht="11.25" customHeight="1">
      <c r="A125" s="64"/>
      <c r="B125" s="65"/>
      <c r="C125" s="66"/>
      <c r="D125" s="66"/>
    </row>
    <row r="126" spans="1:4" ht="11.25" customHeight="1">
      <c r="A126" s="64"/>
      <c r="B126" s="65"/>
      <c r="C126" s="66"/>
      <c r="D126" s="66"/>
    </row>
    <row r="127" spans="1:4" ht="11.25" customHeight="1">
      <c r="A127" s="64"/>
      <c r="B127" s="65"/>
      <c r="C127" s="66"/>
      <c r="D127" s="66"/>
    </row>
    <row r="128" spans="1:4" ht="11.25" customHeight="1">
      <c r="A128" s="64"/>
      <c r="B128" s="65"/>
      <c r="C128" s="66"/>
      <c r="D128" s="66"/>
    </row>
    <row r="129" spans="1:4" ht="11.25" customHeight="1">
      <c r="A129" s="64"/>
      <c r="B129" s="65"/>
      <c r="C129" s="66"/>
      <c r="D129" s="66"/>
    </row>
    <row r="130" spans="1:4" ht="11.25" customHeight="1">
      <c r="A130" s="64"/>
      <c r="B130" s="65"/>
      <c r="C130" s="66"/>
      <c r="D130" s="66"/>
    </row>
    <row r="131" spans="1:4" ht="11.25" customHeight="1">
      <c r="A131" s="64"/>
      <c r="B131" s="65"/>
      <c r="C131" s="66"/>
      <c r="D131" s="66"/>
    </row>
    <row r="132" spans="1:4" ht="11.25" customHeight="1">
      <c r="A132" s="64"/>
      <c r="B132" s="65"/>
      <c r="C132" s="66"/>
      <c r="D132" s="66"/>
    </row>
    <row r="133" spans="1:4" ht="11.25" customHeight="1">
      <c r="A133" s="64"/>
      <c r="B133" s="65"/>
      <c r="C133" s="66"/>
      <c r="D133" s="66"/>
    </row>
    <row r="134" spans="1:4" ht="11.25" customHeight="1">
      <c r="A134" s="64"/>
      <c r="B134" s="65"/>
      <c r="C134" s="66"/>
      <c r="D134" s="66"/>
    </row>
    <row r="135" spans="1:4" ht="11.25" customHeight="1">
      <c r="A135" s="64"/>
      <c r="B135" s="65"/>
      <c r="C135" s="66"/>
      <c r="D135" s="66"/>
    </row>
    <row r="136" spans="1:4" ht="11.25" customHeight="1">
      <c r="A136" s="64"/>
      <c r="B136" s="65"/>
      <c r="C136" s="66"/>
      <c r="D136" s="66"/>
    </row>
    <row r="137" spans="1:4" ht="11.25" customHeight="1">
      <c r="A137" s="64"/>
      <c r="B137" s="65"/>
      <c r="C137" s="66"/>
      <c r="D137" s="66"/>
    </row>
    <row r="138" spans="1:4" ht="11.25" customHeight="1">
      <c r="A138" s="64"/>
      <c r="B138" s="65"/>
      <c r="C138" s="66"/>
      <c r="D138" s="66"/>
    </row>
    <row r="139" spans="1:4" ht="11.25" customHeight="1">
      <c r="A139" s="64"/>
      <c r="B139" s="65"/>
      <c r="C139" s="66"/>
      <c r="D139" s="66"/>
    </row>
    <row r="140" spans="1:4" ht="11.25" customHeight="1">
      <c r="A140" s="64"/>
      <c r="B140" s="65"/>
      <c r="C140" s="66"/>
      <c r="D140" s="66"/>
    </row>
    <row r="141" spans="1:4" ht="11.25" customHeight="1">
      <c r="A141" s="64"/>
      <c r="B141" s="65"/>
      <c r="C141" s="66"/>
      <c r="D141" s="66"/>
    </row>
    <row r="142" spans="1:4" ht="11.25" customHeight="1">
      <c r="A142" s="64"/>
      <c r="B142" s="65"/>
      <c r="C142" s="66"/>
      <c r="D142" s="66"/>
    </row>
    <row r="143" spans="1:4" ht="11.25" customHeight="1">
      <c r="A143" s="64"/>
      <c r="B143" s="65"/>
      <c r="C143" s="66"/>
      <c r="D143" s="66"/>
    </row>
    <row r="144" spans="1:4" ht="11.25" customHeight="1">
      <c r="A144" s="64"/>
      <c r="B144" s="65"/>
      <c r="C144" s="66"/>
      <c r="D144" s="66"/>
    </row>
    <row r="145" spans="1:4" ht="11.25" customHeight="1">
      <c r="A145" s="64"/>
      <c r="B145" s="65"/>
      <c r="C145" s="66"/>
      <c r="D145" s="66"/>
    </row>
    <row r="146" spans="1:4" ht="11.25" customHeight="1">
      <c r="A146" s="64"/>
      <c r="B146" s="65"/>
      <c r="C146" s="66"/>
      <c r="D146" s="66"/>
    </row>
    <row r="147" spans="1:4" ht="11.25" customHeight="1">
      <c r="A147" s="64"/>
      <c r="B147" s="65"/>
      <c r="C147" s="66"/>
      <c r="D147" s="66"/>
    </row>
    <row r="148" spans="1:4" ht="11.25" customHeight="1">
      <c r="A148" s="64"/>
      <c r="B148" s="65"/>
      <c r="C148" s="66"/>
      <c r="D148" s="66"/>
    </row>
    <row r="149" spans="1:4" ht="11.25" customHeight="1">
      <c r="A149" s="64"/>
      <c r="B149" s="65"/>
      <c r="C149" s="66"/>
      <c r="D149" s="66"/>
    </row>
    <row r="150" spans="1:4" ht="11.25" customHeight="1">
      <c r="A150" s="64"/>
      <c r="B150" s="65"/>
      <c r="C150" s="66"/>
      <c r="D150" s="66"/>
    </row>
    <row r="151" spans="1:4" ht="11.25" customHeight="1">
      <c r="A151" s="64"/>
      <c r="B151" s="65"/>
      <c r="C151" s="66"/>
      <c r="D151" s="66"/>
    </row>
    <row r="152" spans="1:4" ht="11.25" customHeight="1">
      <c r="A152" s="64"/>
      <c r="B152" s="65"/>
      <c r="C152" s="66"/>
      <c r="D152" s="66"/>
    </row>
    <row r="153" spans="1:4" ht="11.25" customHeight="1">
      <c r="A153" s="64"/>
      <c r="B153" s="65"/>
      <c r="C153" s="66"/>
      <c r="D153" s="66"/>
    </row>
    <row r="154" spans="1:4" ht="11.25" customHeight="1">
      <c r="A154" s="64"/>
      <c r="B154" s="65"/>
      <c r="C154" s="66"/>
      <c r="D154" s="66"/>
    </row>
    <row r="155" spans="1:4" ht="11.25" customHeight="1">
      <c r="A155" s="64"/>
      <c r="B155" s="65"/>
      <c r="C155" s="66"/>
      <c r="D155" s="66"/>
    </row>
    <row r="156" spans="1:4" ht="11.25" customHeight="1">
      <c r="A156" s="64"/>
      <c r="B156" s="65"/>
      <c r="C156" s="66"/>
      <c r="D156" s="66"/>
    </row>
    <row r="157" spans="1:4" ht="11.25" customHeight="1">
      <c r="A157" s="64"/>
      <c r="B157" s="65"/>
      <c r="C157" s="66"/>
      <c r="D157" s="66"/>
    </row>
    <row r="158" spans="1:4" ht="11.25" customHeight="1">
      <c r="A158" s="64"/>
      <c r="B158" s="65"/>
      <c r="C158" s="66"/>
      <c r="D158" s="66"/>
    </row>
    <row r="159" spans="1:4" ht="11.25" customHeight="1">
      <c r="A159" s="64"/>
      <c r="B159" s="65"/>
      <c r="C159" s="66"/>
      <c r="D159" s="66"/>
    </row>
    <row r="160" spans="1:4" ht="11.25" customHeight="1">
      <c r="A160" s="64"/>
      <c r="B160" s="65"/>
      <c r="C160" s="66"/>
      <c r="D160" s="66"/>
    </row>
    <row r="161" spans="1:4" ht="11.25" customHeight="1">
      <c r="A161" s="64"/>
      <c r="B161" s="65"/>
      <c r="C161" s="66"/>
      <c r="D161" s="66"/>
    </row>
    <row r="162" spans="1:4" ht="11.25" customHeight="1">
      <c r="A162" s="64"/>
      <c r="B162" s="65"/>
      <c r="C162" s="66"/>
      <c r="D162" s="66"/>
    </row>
    <row r="163" spans="1:4" ht="11.25" customHeight="1">
      <c r="A163" s="64"/>
      <c r="B163" s="65"/>
      <c r="C163" s="66"/>
      <c r="D163" s="66"/>
    </row>
    <row r="164" spans="1:4" ht="11.25" customHeight="1">
      <c r="A164" s="64"/>
      <c r="B164" s="65"/>
      <c r="C164" s="66"/>
      <c r="D164" s="66"/>
    </row>
    <row r="165" spans="1:4" ht="11.25" customHeight="1">
      <c r="A165" s="64"/>
      <c r="B165" s="65"/>
      <c r="C165" s="66"/>
      <c r="D165" s="66"/>
    </row>
    <row r="166" spans="1:4" ht="11.25" customHeight="1">
      <c r="A166" s="64"/>
      <c r="B166" s="65"/>
      <c r="C166" s="66"/>
      <c r="D166" s="66"/>
    </row>
    <row r="167" spans="1:4" ht="11.25" customHeight="1">
      <c r="A167" s="64"/>
      <c r="B167" s="65"/>
      <c r="C167" s="66"/>
      <c r="D167" s="66"/>
    </row>
    <row r="168" spans="1:4" ht="11.25" customHeight="1">
      <c r="A168" s="64"/>
      <c r="B168" s="65"/>
      <c r="C168" s="66"/>
      <c r="D168" s="66"/>
    </row>
    <row r="169" spans="1:4" ht="11.25" customHeight="1">
      <c r="A169" s="64"/>
      <c r="B169" s="65"/>
      <c r="C169" s="66"/>
      <c r="D169" s="66"/>
    </row>
    <row r="170" spans="1:4" ht="11.25" customHeight="1">
      <c r="A170" s="64"/>
      <c r="B170" s="65"/>
      <c r="C170" s="66"/>
      <c r="D170" s="66"/>
    </row>
    <row r="171" spans="1:4" ht="11.25" customHeight="1">
      <c r="A171" s="64"/>
      <c r="B171" s="65"/>
      <c r="C171" s="66"/>
      <c r="D171" s="66"/>
    </row>
    <row r="172" spans="1:4" ht="11.25" customHeight="1">
      <c r="A172" s="64"/>
      <c r="B172" s="65"/>
      <c r="C172" s="66"/>
      <c r="D172" s="66"/>
    </row>
    <row r="173" spans="1:4" ht="11.25" customHeight="1">
      <c r="A173" s="64"/>
      <c r="B173" s="65"/>
      <c r="C173" s="66"/>
      <c r="D173" s="66"/>
    </row>
    <row r="174" spans="1:4" ht="11.25" customHeight="1">
      <c r="A174" s="64"/>
      <c r="B174" s="65"/>
      <c r="C174" s="66"/>
      <c r="D174" s="66"/>
    </row>
    <row r="175" spans="1:4" ht="11.25" customHeight="1">
      <c r="A175" s="64"/>
      <c r="B175" s="65"/>
      <c r="C175" s="66"/>
      <c r="D175" s="66"/>
    </row>
    <row r="176" spans="1:4" ht="11.25" customHeight="1">
      <c r="A176" s="64"/>
      <c r="B176" s="65"/>
      <c r="C176" s="66"/>
      <c r="D176" s="66"/>
    </row>
    <row r="177" spans="1:4" ht="11.25" customHeight="1">
      <c r="A177" s="64"/>
      <c r="B177" s="65"/>
      <c r="C177" s="66"/>
      <c r="D177" s="66"/>
    </row>
    <row r="178" spans="1:4" ht="11.25" customHeight="1">
      <c r="A178" s="64"/>
      <c r="B178" s="65"/>
      <c r="C178" s="66"/>
      <c r="D178" s="66"/>
    </row>
    <row r="179" spans="1:4" ht="11.25" customHeight="1">
      <c r="A179" s="64"/>
      <c r="B179" s="65"/>
      <c r="C179" s="66"/>
      <c r="D179" s="66"/>
    </row>
    <row r="180" spans="1:4" ht="11.25" customHeight="1">
      <c r="A180" s="64"/>
      <c r="B180" s="65"/>
      <c r="C180" s="66"/>
      <c r="D180" s="66"/>
    </row>
    <row r="181" spans="1:4" ht="11.25" customHeight="1">
      <c r="A181" s="64"/>
      <c r="B181" s="65"/>
      <c r="C181" s="66"/>
      <c r="D181" s="66"/>
    </row>
    <row r="182" spans="1:4" ht="11.25" customHeight="1">
      <c r="A182" s="64"/>
      <c r="B182" s="65"/>
      <c r="C182" s="66"/>
      <c r="D182" s="66"/>
    </row>
    <row r="183" spans="1:4" ht="11.25" customHeight="1">
      <c r="A183" s="64"/>
      <c r="B183" s="65"/>
      <c r="C183" s="66"/>
      <c r="D183" s="66"/>
    </row>
    <row r="184" spans="1:4" ht="11.25" customHeight="1">
      <c r="A184" s="64"/>
      <c r="B184" s="65"/>
      <c r="C184" s="66"/>
      <c r="D184" s="66"/>
    </row>
    <row r="185" spans="1:4" ht="11.25" customHeight="1">
      <c r="A185" s="64"/>
      <c r="B185" s="65"/>
      <c r="C185" s="66"/>
      <c r="D185" s="66"/>
    </row>
    <row r="186" spans="1:4" ht="11.25" customHeight="1">
      <c r="A186" s="64"/>
      <c r="B186" s="65"/>
      <c r="C186" s="66"/>
      <c r="D186" s="66"/>
    </row>
    <row r="187" spans="1:4" ht="11.25" customHeight="1">
      <c r="A187" s="64"/>
      <c r="B187" s="65"/>
      <c r="C187" s="66"/>
      <c r="D187" s="66"/>
    </row>
    <row r="188" spans="1:4" ht="11.25" customHeight="1">
      <c r="A188" s="64"/>
      <c r="B188" s="65"/>
      <c r="C188" s="66"/>
      <c r="D188" s="66"/>
    </row>
    <row r="189" spans="1:4" ht="11.25" customHeight="1">
      <c r="A189" s="64"/>
      <c r="B189" s="65"/>
      <c r="C189" s="66"/>
      <c r="D189" s="66"/>
    </row>
    <row r="190" spans="1:4" ht="11.25" customHeight="1">
      <c r="A190" s="64"/>
      <c r="B190" s="65"/>
      <c r="C190" s="66"/>
      <c r="D190" s="66"/>
    </row>
    <row r="191" spans="1:4" ht="11.25" customHeight="1">
      <c r="A191" s="64"/>
      <c r="B191" s="65"/>
      <c r="C191" s="66"/>
      <c r="D191" s="66"/>
    </row>
    <row r="192" spans="1:4" ht="11.25" customHeight="1">
      <c r="A192" s="64"/>
      <c r="B192" s="65"/>
      <c r="C192" s="66"/>
      <c r="D192" s="66"/>
    </row>
    <row r="193" spans="1:4" ht="11.25" customHeight="1">
      <c r="A193" s="64"/>
      <c r="B193" s="65"/>
      <c r="C193" s="66"/>
      <c r="D193" s="66"/>
    </row>
    <row r="194" spans="1:4" ht="11.25" customHeight="1">
      <c r="A194" s="64"/>
      <c r="B194" s="65"/>
      <c r="C194" s="66"/>
      <c r="D194" s="66"/>
    </row>
    <row r="195" spans="1:4" ht="11.25" customHeight="1">
      <c r="A195" s="64"/>
      <c r="B195" s="65"/>
      <c r="C195" s="66"/>
      <c r="D195" s="66"/>
    </row>
    <row r="196" spans="1:4" ht="11.25" customHeight="1">
      <c r="A196" s="64"/>
      <c r="B196" s="65"/>
      <c r="C196" s="66"/>
      <c r="D196" s="66"/>
    </row>
    <row r="197" spans="1:4" ht="11.25" customHeight="1">
      <c r="A197" s="64"/>
      <c r="B197" s="65"/>
      <c r="C197" s="66"/>
      <c r="D197" s="66"/>
    </row>
    <row r="198" spans="1:4" ht="11.25" customHeight="1">
      <c r="A198" s="64"/>
      <c r="B198" s="65"/>
      <c r="C198" s="66"/>
      <c r="D198" s="66"/>
    </row>
    <row r="199" spans="1:4" ht="11.25" customHeight="1">
      <c r="A199" s="64"/>
      <c r="B199" s="65"/>
      <c r="C199" s="66"/>
      <c r="D199" s="66"/>
    </row>
    <row r="200" spans="1:4" ht="11.25" customHeight="1">
      <c r="A200" s="64"/>
      <c r="B200" s="65"/>
      <c r="C200" s="66"/>
      <c r="D200" s="66"/>
    </row>
    <row r="201" spans="1:4" ht="11.25" customHeight="1">
      <c r="A201" s="64"/>
      <c r="B201" s="65"/>
      <c r="C201" s="66"/>
      <c r="D201" s="66"/>
    </row>
    <row r="202" spans="1:4" ht="11.25" customHeight="1">
      <c r="A202" s="64"/>
      <c r="B202" s="65"/>
      <c r="C202" s="66"/>
      <c r="D202" s="66"/>
    </row>
    <row r="203" spans="1:4" ht="11.25" customHeight="1">
      <c r="A203" s="64"/>
      <c r="B203" s="65"/>
      <c r="C203" s="66"/>
      <c r="D203" s="66"/>
    </row>
    <row r="204" spans="1:4" ht="11.25" customHeight="1">
      <c r="A204" s="64"/>
      <c r="B204" s="65"/>
      <c r="C204" s="66"/>
      <c r="D204" s="66"/>
    </row>
    <row r="205" spans="1:4" ht="11.25" customHeight="1">
      <c r="A205" s="64"/>
      <c r="B205" s="65"/>
      <c r="C205" s="66"/>
      <c r="D205" s="66"/>
    </row>
    <row r="206" spans="1:4" ht="11.25" customHeight="1">
      <c r="A206" s="64"/>
      <c r="B206" s="65"/>
      <c r="C206" s="66"/>
      <c r="D206" s="66"/>
    </row>
    <row r="207" spans="1:4" ht="11.25" customHeight="1">
      <c r="A207" s="64"/>
      <c r="B207" s="65"/>
      <c r="C207" s="66"/>
      <c r="D207" s="66"/>
    </row>
    <row r="208" spans="1:4" ht="11.25" customHeight="1">
      <c r="A208" s="64"/>
      <c r="B208" s="65"/>
      <c r="C208" s="66"/>
      <c r="D208" s="66"/>
    </row>
    <row r="209" spans="1:4" ht="11.25" customHeight="1">
      <c r="A209" s="64"/>
      <c r="B209" s="65"/>
      <c r="C209" s="66"/>
      <c r="D209" s="66"/>
    </row>
    <row r="210" spans="1:4" ht="11.25" customHeight="1">
      <c r="A210" s="64"/>
      <c r="B210" s="65"/>
      <c r="C210" s="66"/>
      <c r="D210" s="66"/>
    </row>
    <row r="211" spans="1:4" ht="11.25" customHeight="1">
      <c r="A211" s="64"/>
      <c r="B211" s="65"/>
      <c r="C211" s="66"/>
      <c r="D211" s="66"/>
    </row>
    <row r="212" spans="1:4" ht="11.25" customHeight="1">
      <c r="A212" s="64"/>
      <c r="B212" s="65"/>
      <c r="C212" s="66"/>
      <c r="D212" s="66"/>
    </row>
    <row r="213" spans="1:4" ht="11.25" customHeight="1">
      <c r="A213" s="64"/>
      <c r="B213" s="65"/>
      <c r="C213" s="66"/>
      <c r="D213" s="66"/>
    </row>
    <row r="214" spans="1:4" ht="11.25" customHeight="1">
      <c r="A214" s="64"/>
      <c r="B214" s="65"/>
      <c r="C214" s="66"/>
      <c r="D214" s="66"/>
    </row>
    <row r="215" spans="1:4" ht="11.25" customHeight="1">
      <c r="A215" s="64"/>
      <c r="B215" s="65"/>
      <c r="C215" s="66"/>
      <c r="D215" s="66"/>
    </row>
    <row r="216" spans="1:4" ht="11.25" customHeight="1">
      <c r="A216" s="64"/>
      <c r="B216" s="65"/>
      <c r="C216" s="66"/>
      <c r="D216" s="66"/>
    </row>
    <row r="217" spans="1:4" ht="11.25" customHeight="1">
      <c r="A217" s="64"/>
      <c r="B217" s="65"/>
      <c r="C217" s="66"/>
      <c r="D217" s="66"/>
    </row>
    <row r="218" spans="1:4" ht="11.25" customHeight="1">
      <c r="A218" s="64"/>
      <c r="B218" s="65"/>
      <c r="C218" s="66"/>
      <c r="D218" s="66"/>
    </row>
    <row r="219" spans="1:4" ht="11.25" customHeight="1">
      <c r="A219" s="64"/>
      <c r="B219" s="65"/>
      <c r="C219" s="66"/>
      <c r="D219" s="66"/>
    </row>
    <row r="220" spans="1:4" ht="11.25" customHeight="1">
      <c r="A220" s="64"/>
      <c r="B220" s="65"/>
      <c r="C220" s="66"/>
      <c r="D220" s="66"/>
    </row>
    <row r="221" spans="1:4" ht="11.25" customHeight="1">
      <c r="A221" s="64"/>
      <c r="B221" s="65"/>
      <c r="C221" s="66"/>
      <c r="D221" s="66"/>
    </row>
    <row r="222" spans="1:4" ht="11.25" customHeight="1">
      <c r="A222" s="64"/>
      <c r="B222" s="65"/>
      <c r="C222" s="66"/>
      <c r="D222" s="66"/>
    </row>
    <row r="223" spans="1:4" ht="11.25" customHeight="1">
      <c r="A223" s="64"/>
      <c r="B223" s="65"/>
      <c r="C223" s="66"/>
      <c r="D223" s="66"/>
    </row>
    <row r="224" spans="1:4" ht="11.25" customHeight="1">
      <c r="A224" s="64"/>
      <c r="B224" s="65"/>
      <c r="C224" s="66"/>
      <c r="D224" s="66"/>
    </row>
    <row r="225" spans="1:4" ht="11.25" customHeight="1">
      <c r="A225" s="64"/>
      <c r="B225" s="65"/>
      <c r="C225" s="66"/>
      <c r="D225" s="66"/>
    </row>
    <row r="226" spans="1:4" ht="11.25" customHeight="1">
      <c r="A226" s="64"/>
      <c r="B226" s="65"/>
      <c r="C226" s="66"/>
      <c r="D226" s="66"/>
    </row>
    <row r="227" spans="1:4" ht="11.25" customHeight="1">
      <c r="A227" s="64"/>
      <c r="B227" s="65"/>
      <c r="C227" s="66"/>
      <c r="D227" s="66"/>
    </row>
    <row r="228" spans="1:4" ht="11.25" customHeight="1">
      <c r="A228" s="64"/>
      <c r="B228" s="65"/>
      <c r="C228" s="66"/>
      <c r="D228" s="66"/>
    </row>
    <row r="229" spans="1:4" ht="11.25" customHeight="1">
      <c r="A229" s="64"/>
      <c r="B229" s="65"/>
      <c r="C229" s="66"/>
      <c r="D229" s="66"/>
    </row>
    <row r="230" spans="1:4" ht="11.25" customHeight="1">
      <c r="A230" s="64"/>
      <c r="B230" s="65"/>
      <c r="C230" s="66"/>
      <c r="D230" s="66"/>
    </row>
    <row r="231" spans="1:4" ht="11.25" customHeight="1">
      <c r="A231" s="64"/>
      <c r="B231" s="65"/>
      <c r="C231" s="66"/>
      <c r="D231" s="66"/>
    </row>
    <row r="232" spans="1:4" ht="11.25" customHeight="1">
      <c r="A232" s="64"/>
      <c r="B232" s="65"/>
      <c r="C232" s="66"/>
      <c r="D232" s="66"/>
    </row>
    <row r="233" spans="1:4" ht="11.25" customHeight="1">
      <c r="A233" s="64"/>
      <c r="B233" s="65"/>
      <c r="C233" s="66"/>
      <c r="D233" s="66"/>
    </row>
    <row r="234" spans="1:4" ht="11.25" customHeight="1">
      <c r="A234" s="64"/>
      <c r="B234" s="65"/>
      <c r="C234" s="66"/>
      <c r="D234" s="66"/>
    </row>
    <row r="235" spans="1:4" ht="11.25" customHeight="1">
      <c r="A235" s="64"/>
      <c r="B235" s="65"/>
      <c r="C235" s="66"/>
      <c r="D235" s="66"/>
    </row>
    <row r="236" spans="1:4" ht="11.25" customHeight="1">
      <c r="A236" s="64"/>
      <c r="B236" s="65"/>
      <c r="C236" s="66"/>
      <c r="D236" s="66"/>
    </row>
    <row r="237" spans="1:4" ht="11.25" customHeight="1">
      <c r="A237" s="64"/>
      <c r="B237" s="65"/>
      <c r="C237" s="66"/>
      <c r="D237" s="66"/>
    </row>
    <row r="238" spans="1:4" ht="11.25" customHeight="1">
      <c r="A238" s="64"/>
      <c r="B238" s="65"/>
      <c r="C238" s="66"/>
      <c r="D238" s="66"/>
    </row>
    <row r="239" spans="1:4" ht="11.25" customHeight="1">
      <c r="A239" s="64"/>
      <c r="B239" s="65"/>
      <c r="C239" s="66"/>
      <c r="D239" s="66"/>
    </row>
    <row r="240" spans="1:4" ht="11.25" customHeight="1">
      <c r="A240" s="64"/>
      <c r="B240" s="65"/>
      <c r="C240" s="66"/>
      <c r="D240" s="66"/>
    </row>
    <row r="241" spans="1:4" ht="11.25" customHeight="1">
      <c r="A241" s="64"/>
      <c r="B241" s="65"/>
      <c r="C241" s="66"/>
      <c r="D241" s="66"/>
    </row>
    <row r="242" spans="1:4" ht="11.25" customHeight="1">
      <c r="A242" s="64"/>
      <c r="B242" s="65"/>
      <c r="C242" s="66"/>
      <c r="D242" s="66"/>
    </row>
    <row r="243" spans="1:4" ht="11.25" customHeight="1">
      <c r="A243" s="64"/>
      <c r="B243" s="65"/>
      <c r="C243" s="66"/>
      <c r="D243" s="66"/>
    </row>
    <row r="244" spans="1:4" ht="11.25" customHeight="1">
      <c r="A244" s="64"/>
      <c r="B244" s="65"/>
      <c r="C244" s="66"/>
      <c r="D244" s="66"/>
    </row>
    <row r="245" spans="1:4" ht="11.25" customHeight="1">
      <c r="A245" s="64"/>
      <c r="B245" s="65"/>
      <c r="C245" s="66"/>
      <c r="D245" s="66"/>
    </row>
    <row r="246" spans="1:4" ht="11.25" customHeight="1">
      <c r="A246" s="64"/>
      <c r="B246" s="65"/>
      <c r="C246" s="66"/>
      <c r="D246" s="66"/>
    </row>
    <row r="247" spans="1:4" ht="11.25" customHeight="1">
      <c r="A247" s="64"/>
      <c r="B247" s="65"/>
      <c r="C247" s="66"/>
      <c r="D247" s="66"/>
    </row>
    <row r="248" spans="1:4" ht="11.25" customHeight="1">
      <c r="A248" s="64"/>
      <c r="B248" s="65"/>
      <c r="C248" s="66"/>
      <c r="D248" s="66"/>
    </row>
    <row r="249" spans="1:4" ht="11.25" customHeight="1">
      <c r="A249" s="64"/>
      <c r="B249" s="65"/>
      <c r="C249" s="66"/>
      <c r="D249" s="66"/>
    </row>
    <row r="250" spans="1:4" ht="11.25" customHeight="1">
      <c r="A250" s="64"/>
      <c r="B250" s="65"/>
      <c r="C250" s="66"/>
      <c r="D250" s="66"/>
    </row>
    <row r="251" spans="1:4" ht="11.25" customHeight="1">
      <c r="A251" s="64"/>
      <c r="B251" s="65"/>
      <c r="C251" s="66"/>
      <c r="D251" s="66"/>
    </row>
    <row r="252" spans="1:4" ht="11.25" customHeight="1">
      <c r="A252" s="64"/>
      <c r="B252" s="65"/>
      <c r="C252" s="66"/>
      <c r="D252" s="66"/>
    </row>
    <row r="253" spans="1:4" ht="11.25" customHeight="1">
      <c r="A253" s="64"/>
      <c r="B253" s="65"/>
      <c r="C253" s="66"/>
      <c r="D253" s="66"/>
    </row>
    <row r="254" spans="1:4" ht="11.25" customHeight="1">
      <c r="A254" s="64"/>
      <c r="B254" s="65"/>
      <c r="C254" s="66"/>
      <c r="D254" s="66"/>
    </row>
    <row r="255" spans="1:4" ht="11.25" customHeight="1">
      <c r="A255" s="64"/>
      <c r="B255" s="65"/>
      <c r="C255" s="66"/>
      <c r="D255" s="66"/>
    </row>
    <row r="256" spans="1:4" ht="11.25" customHeight="1">
      <c r="A256" s="64"/>
      <c r="B256" s="65"/>
      <c r="C256" s="66"/>
      <c r="D256" s="66"/>
    </row>
    <row r="257" spans="1:4" ht="11.25" customHeight="1">
      <c r="A257" s="64"/>
      <c r="B257" s="65"/>
      <c r="C257" s="66"/>
      <c r="D257" s="66"/>
    </row>
    <row r="258" spans="1:4" ht="11.25" customHeight="1">
      <c r="A258" s="64"/>
      <c r="B258" s="65"/>
      <c r="C258" s="66"/>
      <c r="D258" s="66"/>
    </row>
    <row r="259" spans="1:4" ht="11.25" customHeight="1">
      <c r="A259" s="64"/>
      <c r="B259" s="65"/>
      <c r="C259" s="66"/>
      <c r="D259" s="66"/>
    </row>
    <row r="260" spans="1:4" ht="11.25" customHeight="1">
      <c r="A260" s="64"/>
      <c r="B260" s="65"/>
      <c r="C260" s="66"/>
      <c r="D260" s="66"/>
    </row>
    <row r="261" spans="1:4" ht="11.25" customHeight="1">
      <c r="A261" s="64"/>
      <c r="B261" s="65"/>
      <c r="C261" s="66"/>
      <c r="D261" s="66"/>
    </row>
    <row r="262" spans="1:4" ht="11.25" customHeight="1">
      <c r="A262" s="64"/>
      <c r="B262" s="65"/>
      <c r="C262" s="66"/>
      <c r="D262" s="66"/>
    </row>
    <row r="263" spans="1:4" ht="11.25" customHeight="1">
      <c r="A263" s="64"/>
      <c r="B263" s="65"/>
      <c r="C263" s="66"/>
      <c r="D263" s="66"/>
    </row>
    <row r="264" spans="1:4" ht="11.25" customHeight="1">
      <c r="A264" s="64"/>
      <c r="B264" s="65"/>
      <c r="C264" s="66"/>
      <c r="D264" s="66"/>
    </row>
    <row r="265" spans="1:4" ht="11.25" customHeight="1">
      <c r="A265" s="64"/>
      <c r="B265" s="65"/>
      <c r="C265" s="66"/>
      <c r="D265" s="66"/>
    </row>
    <row r="266" spans="1:4" ht="11.25" customHeight="1">
      <c r="A266" s="64"/>
      <c r="B266" s="65"/>
      <c r="C266" s="66"/>
      <c r="D266" s="66"/>
    </row>
    <row r="267" spans="1:4" ht="11.25" customHeight="1">
      <c r="A267" s="64"/>
      <c r="B267" s="65"/>
      <c r="C267" s="66"/>
      <c r="D267" s="66"/>
    </row>
    <row r="268" spans="1:4" ht="11.25" customHeight="1">
      <c r="A268" s="64"/>
      <c r="B268" s="65"/>
      <c r="C268" s="66"/>
      <c r="D268" s="66"/>
    </row>
    <row r="269" spans="1:4" ht="11.25" customHeight="1">
      <c r="A269" s="64"/>
      <c r="B269" s="65"/>
      <c r="C269" s="66"/>
      <c r="D269" s="66"/>
    </row>
    <row r="270" spans="1:4" ht="11.25" customHeight="1">
      <c r="A270" s="64"/>
      <c r="B270" s="65"/>
      <c r="C270" s="66"/>
      <c r="D270" s="66"/>
    </row>
    <row r="271" spans="1:4" ht="11.25" customHeight="1">
      <c r="A271" s="64"/>
      <c r="B271" s="65"/>
      <c r="C271" s="66"/>
      <c r="D271" s="66"/>
    </row>
    <row r="272" spans="1:4" ht="11.25" customHeight="1">
      <c r="A272" s="64"/>
      <c r="B272" s="65"/>
      <c r="C272" s="66"/>
      <c r="D272" s="66"/>
    </row>
    <row r="273" spans="1:4" ht="11.25" customHeight="1">
      <c r="A273" s="64"/>
      <c r="B273" s="65"/>
      <c r="C273" s="66"/>
      <c r="D273" s="66"/>
    </row>
    <row r="274" spans="1:4" ht="11.25" customHeight="1">
      <c r="A274" s="64"/>
      <c r="B274" s="65"/>
      <c r="C274" s="66"/>
      <c r="D274" s="66"/>
    </row>
    <row r="275" spans="1:4" ht="11.25" customHeight="1">
      <c r="A275" s="64"/>
      <c r="B275" s="65"/>
      <c r="C275" s="66"/>
      <c r="D275" s="66"/>
    </row>
    <row r="276" spans="1:4" ht="11.25" customHeight="1">
      <c r="A276" s="64"/>
      <c r="B276" s="65"/>
      <c r="C276" s="66"/>
      <c r="D276" s="66"/>
    </row>
    <row r="277" spans="1:4" ht="11.25" customHeight="1">
      <c r="A277" s="64"/>
      <c r="B277" s="65"/>
      <c r="C277" s="66"/>
      <c r="D277" s="66"/>
    </row>
    <row r="278" spans="1:4" ht="11.25" customHeight="1">
      <c r="A278" s="64"/>
      <c r="B278" s="65"/>
      <c r="C278" s="66"/>
      <c r="D278" s="66"/>
    </row>
    <row r="279" spans="1:4" ht="11.25" customHeight="1">
      <c r="A279" s="64"/>
      <c r="B279" s="65"/>
      <c r="C279" s="66"/>
      <c r="D279" s="66"/>
    </row>
    <row r="280" spans="1:4" ht="11.25" customHeight="1">
      <c r="A280" s="64"/>
      <c r="B280" s="65"/>
      <c r="C280" s="66"/>
      <c r="D280" s="66"/>
    </row>
    <row r="281" spans="1:4" ht="11.25" customHeight="1">
      <c r="A281" s="64"/>
      <c r="B281" s="65"/>
      <c r="C281" s="66"/>
      <c r="D281" s="66"/>
    </row>
    <row r="282" spans="1:4" ht="11.25" customHeight="1">
      <c r="A282" s="64"/>
      <c r="B282" s="65"/>
      <c r="C282" s="66"/>
      <c r="D282" s="66"/>
    </row>
    <row r="283" spans="1:4" ht="11.25" customHeight="1">
      <c r="A283" s="64"/>
      <c r="B283" s="65"/>
      <c r="C283" s="66"/>
      <c r="D283" s="66"/>
    </row>
    <row r="284" spans="1:4" ht="11.25" customHeight="1">
      <c r="A284" s="64"/>
      <c r="B284" s="65"/>
      <c r="C284" s="66"/>
      <c r="D284" s="66"/>
    </row>
    <row r="285" spans="1:4" ht="11.25" customHeight="1">
      <c r="A285" s="64"/>
      <c r="B285" s="65"/>
      <c r="C285" s="66"/>
      <c r="D285" s="66"/>
    </row>
    <row r="286" spans="1:4" ht="11.25" customHeight="1">
      <c r="A286" s="64"/>
      <c r="B286" s="65"/>
      <c r="C286" s="66"/>
      <c r="D286" s="66"/>
    </row>
    <row r="287" spans="1:4" ht="11.25" customHeight="1">
      <c r="A287" s="64"/>
      <c r="B287" s="65"/>
      <c r="C287" s="66"/>
      <c r="D287" s="66"/>
    </row>
    <row r="288" spans="1:4" ht="11.25" customHeight="1">
      <c r="A288" s="64"/>
      <c r="B288" s="65"/>
      <c r="C288" s="66"/>
      <c r="D288" s="66"/>
    </row>
    <row r="289" spans="1:4" ht="11.25" customHeight="1">
      <c r="A289" s="64"/>
      <c r="B289" s="65"/>
      <c r="C289" s="66"/>
      <c r="D289" s="66"/>
    </row>
    <row r="290" spans="1:4" ht="11.25" customHeight="1">
      <c r="A290" s="64"/>
      <c r="B290" s="65"/>
      <c r="C290" s="66"/>
      <c r="D290" s="66"/>
    </row>
    <row r="291" spans="1:4" ht="11.25" customHeight="1">
      <c r="A291" s="64"/>
      <c r="B291" s="65"/>
      <c r="C291" s="66"/>
      <c r="D291" s="66"/>
    </row>
    <row r="292" spans="1:4" ht="11.25" customHeight="1">
      <c r="A292" s="64"/>
      <c r="B292" s="65"/>
      <c r="C292" s="66"/>
      <c r="D292" s="66"/>
    </row>
    <row r="293" spans="1:4" ht="11.25" customHeight="1">
      <c r="A293" s="64"/>
      <c r="B293" s="65"/>
      <c r="C293" s="66"/>
      <c r="D293" s="66"/>
    </row>
    <row r="294" spans="1:4" ht="11.25" customHeight="1">
      <c r="A294" s="64"/>
      <c r="B294" s="65"/>
      <c r="C294" s="66"/>
      <c r="D294" s="66"/>
    </row>
    <row r="295" spans="1:4" ht="11.25" customHeight="1">
      <c r="A295" s="64"/>
      <c r="B295" s="65"/>
      <c r="C295" s="66"/>
      <c r="D295" s="66"/>
    </row>
    <row r="296" spans="1:4" ht="11.25" customHeight="1">
      <c r="A296" s="64"/>
      <c r="B296" s="65"/>
      <c r="C296" s="66"/>
      <c r="D296" s="66"/>
    </row>
    <row r="297" spans="1:4" ht="11.25" customHeight="1">
      <c r="A297" s="64"/>
      <c r="B297" s="65"/>
      <c r="C297" s="66"/>
      <c r="D297" s="66"/>
    </row>
    <row r="298" spans="1:4" ht="11.25" customHeight="1">
      <c r="A298" s="64"/>
      <c r="B298" s="65"/>
      <c r="C298" s="66"/>
      <c r="D298" s="66"/>
    </row>
    <row r="299" spans="1:4" ht="11.25" customHeight="1">
      <c r="A299" s="64"/>
      <c r="B299" s="65"/>
      <c r="C299" s="66"/>
      <c r="D299" s="66"/>
    </row>
    <row r="300" spans="1:4" ht="11.25" customHeight="1">
      <c r="A300" s="64"/>
      <c r="B300" s="65"/>
      <c r="C300" s="66"/>
      <c r="D300" s="66"/>
    </row>
    <row r="301" spans="1:4" ht="11.25" customHeight="1">
      <c r="A301" s="64"/>
      <c r="B301" s="65"/>
      <c r="C301" s="66"/>
      <c r="D301" s="66"/>
    </row>
    <row r="302" spans="1:4" ht="11.25" customHeight="1">
      <c r="A302" s="64"/>
      <c r="B302" s="65"/>
      <c r="C302" s="66"/>
      <c r="D302" s="66"/>
    </row>
    <row r="303" spans="1:4" ht="11.25" customHeight="1">
      <c r="A303" s="64"/>
      <c r="B303" s="65"/>
      <c r="C303" s="66"/>
      <c r="D303" s="66"/>
    </row>
    <row r="304" spans="1:4" ht="11.25" customHeight="1">
      <c r="A304" s="64"/>
      <c r="B304" s="65"/>
      <c r="C304" s="66"/>
      <c r="D304" s="66"/>
    </row>
    <row r="305" spans="1:4" ht="11.25" customHeight="1">
      <c r="A305" s="64"/>
      <c r="B305" s="65"/>
      <c r="C305" s="66"/>
      <c r="D305" s="66"/>
    </row>
    <row r="306" spans="1:4" ht="11.25" customHeight="1">
      <c r="A306" s="64"/>
      <c r="B306" s="65"/>
      <c r="C306" s="66"/>
      <c r="D306" s="66"/>
    </row>
    <row r="307" spans="1:4" ht="11.25" customHeight="1">
      <c r="A307" s="64"/>
      <c r="B307" s="65"/>
      <c r="C307" s="66"/>
      <c r="D307" s="66"/>
    </row>
    <row r="308" spans="1:4" ht="11.25" customHeight="1">
      <c r="A308" s="64"/>
      <c r="B308" s="65"/>
      <c r="C308" s="66"/>
      <c r="D308" s="66"/>
    </row>
    <row r="309" spans="1:4" ht="11.25" customHeight="1">
      <c r="A309" s="64"/>
      <c r="B309" s="65"/>
      <c r="C309" s="66"/>
      <c r="D309" s="66"/>
    </row>
    <row r="310" spans="1:4" ht="11.25" customHeight="1">
      <c r="A310" s="64"/>
      <c r="B310" s="65"/>
      <c r="C310" s="66"/>
      <c r="D310" s="66"/>
    </row>
    <row r="311" spans="1:4" ht="11.25" customHeight="1">
      <c r="A311" s="64"/>
      <c r="B311" s="65"/>
      <c r="C311" s="66"/>
      <c r="D311" s="66"/>
    </row>
    <row r="312" spans="1:4" ht="11.25" customHeight="1">
      <c r="A312" s="64"/>
      <c r="B312" s="65"/>
      <c r="C312" s="66"/>
      <c r="D312" s="66"/>
    </row>
    <row r="313" spans="1:4" ht="11.25" customHeight="1">
      <c r="A313" s="64"/>
      <c r="B313" s="65"/>
      <c r="C313" s="66"/>
      <c r="D313" s="66"/>
    </row>
    <row r="314" spans="1:4" ht="11.25" customHeight="1">
      <c r="A314" s="64"/>
      <c r="B314" s="65"/>
      <c r="C314" s="66"/>
      <c r="D314" s="66"/>
    </row>
    <row r="315" spans="1:4" ht="11.25" customHeight="1">
      <c r="A315" s="64"/>
      <c r="B315" s="65"/>
      <c r="C315" s="66"/>
      <c r="D315" s="66"/>
    </row>
    <row r="316" spans="1:4" ht="11.25" customHeight="1">
      <c r="A316" s="64"/>
      <c r="B316" s="65"/>
      <c r="C316" s="66"/>
      <c r="D316" s="66"/>
    </row>
    <row r="317" spans="1:4" ht="11.25" customHeight="1">
      <c r="A317" s="64"/>
      <c r="B317" s="65"/>
      <c r="C317" s="66"/>
      <c r="D317" s="66"/>
    </row>
    <row r="318" spans="1:4" ht="11.25" customHeight="1">
      <c r="A318" s="64"/>
      <c r="B318" s="65"/>
      <c r="C318" s="66"/>
      <c r="D318" s="66"/>
    </row>
    <row r="319" spans="1:4" ht="11.25" customHeight="1">
      <c r="A319" s="64"/>
      <c r="B319" s="65"/>
      <c r="C319" s="66"/>
      <c r="D319" s="66"/>
    </row>
    <row r="320" spans="1:4" ht="11.25" customHeight="1">
      <c r="A320" s="64"/>
      <c r="B320" s="65"/>
      <c r="C320" s="66"/>
      <c r="D320" s="66"/>
    </row>
    <row r="321" spans="1:4" ht="11.25" customHeight="1">
      <c r="A321" s="64"/>
      <c r="B321" s="65"/>
      <c r="C321" s="66"/>
      <c r="D321" s="66"/>
    </row>
    <row r="322" spans="1:4" ht="11.25" customHeight="1">
      <c r="A322" s="64"/>
      <c r="B322" s="65"/>
      <c r="C322" s="66"/>
      <c r="D322" s="66"/>
    </row>
    <row r="323" spans="1:4" ht="11.25" customHeight="1">
      <c r="A323" s="64"/>
      <c r="B323" s="65"/>
      <c r="C323" s="66"/>
      <c r="D323" s="66"/>
    </row>
    <row r="324" spans="1:4" ht="11.25" customHeight="1">
      <c r="A324" s="64"/>
      <c r="B324" s="65"/>
      <c r="C324" s="66"/>
      <c r="D324" s="66"/>
    </row>
    <row r="325" spans="1:4" ht="11.25" customHeight="1">
      <c r="A325" s="64"/>
      <c r="B325" s="65"/>
      <c r="C325" s="66"/>
      <c r="D325" s="66"/>
    </row>
    <row r="326" spans="1:4" ht="11.25" customHeight="1">
      <c r="A326" s="64"/>
      <c r="B326" s="65"/>
      <c r="C326" s="66"/>
      <c r="D326" s="66"/>
    </row>
    <row r="327" spans="1:4" ht="11.25" customHeight="1">
      <c r="A327" s="64"/>
      <c r="B327" s="65"/>
      <c r="C327" s="66"/>
      <c r="D327" s="66"/>
    </row>
    <row r="328" spans="1:4" ht="11.25" customHeight="1">
      <c r="A328" s="64"/>
      <c r="B328" s="65"/>
      <c r="C328" s="66"/>
      <c r="D328" s="66"/>
    </row>
    <row r="329" spans="1:4" ht="11.25" customHeight="1">
      <c r="A329" s="64"/>
      <c r="B329" s="65"/>
      <c r="C329" s="66"/>
      <c r="D329" s="66"/>
    </row>
    <row r="330" spans="1:4" ht="11.25" customHeight="1">
      <c r="A330" s="64"/>
      <c r="B330" s="65"/>
      <c r="C330" s="66"/>
      <c r="D330" s="66"/>
    </row>
    <row r="331" spans="1:4" ht="11.25" customHeight="1">
      <c r="A331" s="64"/>
      <c r="B331" s="65"/>
      <c r="C331" s="66"/>
      <c r="D331" s="66"/>
    </row>
    <row r="332" spans="1:4" ht="11.25" customHeight="1">
      <c r="A332" s="64"/>
      <c r="B332" s="65"/>
      <c r="C332" s="66"/>
      <c r="D332" s="66"/>
    </row>
    <row r="333" spans="1:4" ht="11.25" customHeight="1">
      <c r="A333" s="64"/>
      <c r="B333" s="65"/>
      <c r="C333" s="66"/>
      <c r="D333" s="66"/>
    </row>
    <row r="334" spans="1:4" ht="11.25" customHeight="1">
      <c r="A334" s="64"/>
      <c r="B334" s="65"/>
      <c r="C334" s="66"/>
      <c r="D334" s="66"/>
    </row>
    <row r="335" spans="1:4" ht="11.25" customHeight="1">
      <c r="A335" s="64"/>
      <c r="B335" s="65"/>
      <c r="C335" s="66"/>
      <c r="D335" s="66"/>
    </row>
    <row r="336" spans="1:4" ht="11.25" customHeight="1">
      <c r="A336" s="64"/>
      <c r="B336" s="65"/>
      <c r="C336" s="66"/>
      <c r="D336" s="66"/>
    </row>
    <row r="337" spans="1:4" ht="11.25" customHeight="1">
      <c r="A337" s="64"/>
      <c r="B337" s="65"/>
      <c r="C337" s="66"/>
      <c r="D337" s="66"/>
    </row>
    <row r="338" spans="1:4" ht="11.25" customHeight="1">
      <c r="A338" s="64"/>
      <c r="B338" s="65"/>
      <c r="C338" s="66"/>
      <c r="D338" s="66"/>
    </row>
    <row r="339" spans="1:4" ht="11.25" customHeight="1">
      <c r="A339" s="64"/>
      <c r="B339" s="65"/>
      <c r="C339" s="66"/>
      <c r="D339" s="66"/>
    </row>
    <row r="340" spans="1:4" ht="11.25" customHeight="1">
      <c r="A340" s="64"/>
      <c r="B340" s="65"/>
      <c r="C340" s="66"/>
      <c r="D340" s="66"/>
    </row>
    <row r="341" spans="1:4" ht="11.25" customHeight="1">
      <c r="A341" s="64"/>
      <c r="B341" s="65"/>
      <c r="C341" s="66"/>
      <c r="D341" s="66"/>
    </row>
    <row r="342" spans="1:4" ht="11.25" customHeight="1">
      <c r="A342" s="64"/>
      <c r="B342" s="65"/>
      <c r="C342" s="66"/>
      <c r="D342" s="66"/>
    </row>
    <row r="343" spans="1:4" ht="11.25" customHeight="1">
      <c r="A343" s="64"/>
      <c r="B343" s="65"/>
      <c r="C343" s="66"/>
      <c r="D343" s="66"/>
    </row>
    <row r="344" spans="1:4" ht="11.25" customHeight="1">
      <c r="A344" s="64"/>
      <c r="B344" s="65"/>
      <c r="C344" s="66"/>
      <c r="D344" s="66"/>
    </row>
    <row r="345" spans="1:4" ht="11.25" customHeight="1">
      <c r="A345" s="64"/>
      <c r="B345" s="65"/>
      <c r="C345" s="66"/>
      <c r="D345" s="66"/>
    </row>
    <row r="346" spans="1:4" ht="11.25" customHeight="1">
      <c r="A346" s="64"/>
      <c r="B346" s="65"/>
      <c r="C346" s="66"/>
      <c r="D346" s="66"/>
    </row>
    <row r="347" spans="1:4" ht="11.25" customHeight="1">
      <c r="A347" s="64"/>
      <c r="B347" s="65"/>
      <c r="C347" s="66"/>
      <c r="D347" s="66"/>
    </row>
    <row r="348" spans="1:4" ht="11.25" customHeight="1">
      <c r="A348" s="64"/>
      <c r="B348" s="65"/>
      <c r="C348" s="66"/>
      <c r="D348" s="66"/>
    </row>
    <row r="349" spans="1:4" ht="11.25" customHeight="1">
      <c r="A349" s="64"/>
      <c r="B349" s="65"/>
      <c r="C349" s="66"/>
      <c r="D349" s="66"/>
    </row>
    <row r="350" spans="1:4" ht="11.25" customHeight="1">
      <c r="A350" s="64"/>
      <c r="B350" s="65"/>
      <c r="C350" s="66"/>
      <c r="D350" s="66"/>
    </row>
    <row r="351" spans="1:4" ht="11.25" customHeight="1">
      <c r="A351" s="64"/>
      <c r="B351" s="65"/>
      <c r="C351" s="66"/>
      <c r="D351" s="66"/>
    </row>
    <row r="352" spans="1:4" ht="11.25" customHeight="1">
      <c r="A352" s="64"/>
      <c r="B352" s="65"/>
      <c r="C352" s="66"/>
      <c r="D352" s="66"/>
    </row>
    <row r="353" spans="1:4" ht="11.25" customHeight="1">
      <c r="A353" s="64"/>
      <c r="B353" s="65"/>
      <c r="C353" s="66"/>
      <c r="D353" s="66"/>
    </row>
    <row r="354" spans="1:4" ht="11.25" customHeight="1">
      <c r="A354" s="64"/>
      <c r="B354" s="65"/>
      <c r="C354" s="66"/>
      <c r="D354" s="66"/>
    </row>
    <row r="355" spans="1:4" ht="11.25" customHeight="1">
      <c r="A355" s="64"/>
      <c r="B355" s="65"/>
      <c r="C355" s="66"/>
      <c r="D355" s="66"/>
    </row>
    <row r="356" spans="1:4" ht="11.25" customHeight="1">
      <c r="A356" s="64"/>
      <c r="B356" s="65"/>
      <c r="C356" s="66"/>
      <c r="D356" s="66"/>
    </row>
    <row r="357" spans="1:4" ht="11.25" customHeight="1">
      <c r="A357" s="64"/>
      <c r="B357" s="65"/>
      <c r="C357" s="66"/>
      <c r="D357" s="66"/>
    </row>
    <row r="358" spans="1:4" ht="11.25" customHeight="1">
      <c r="A358" s="64"/>
      <c r="B358" s="65"/>
      <c r="C358" s="66"/>
      <c r="D358" s="66"/>
    </row>
    <row r="359" spans="1:4" ht="11.25" customHeight="1">
      <c r="A359" s="64"/>
      <c r="B359" s="65"/>
      <c r="C359" s="66"/>
      <c r="D359" s="66"/>
    </row>
    <row r="360" spans="1:4" ht="11.25" customHeight="1">
      <c r="A360" s="64"/>
      <c r="B360" s="65"/>
      <c r="C360" s="66"/>
      <c r="D360" s="66"/>
    </row>
    <row r="361" spans="1:4" ht="11.25" customHeight="1">
      <c r="A361" s="64"/>
      <c r="B361" s="65"/>
      <c r="C361" s="66"/>
      <c r="D361" s="66"/>
    </row>
    <row r="362" spans="1:4" ht="11.25" customHeight="1">
      <c r="A362" s="64"/>
      <c r="B362" s="65"/>
      <c r="C362" s="66"/>
      <c r="D362" s="66"/>
    </row>
    <row r="363" spans="1:4" ht="11.25" customHeight="1">
      <c r="A363" s="64"/>
      <c r="B363" s="65"/>
      <c r="C363" s="66"/>
      <c r="D363" s="66"/>
    </row>
    <row r="364" spans="1:4" ht="11.25" customHeight="1">
      <c r="A364" s="64"/>
      <c r="B364" s="65"/>
      <c r="C364" s="66"/>
      <c r="D364" s="66"/>
    </row>
    <row r="365" spans="1:4" ht="11.25" customHeight="1">
      <c r="A365" s="64"/>
      <c r="B365" s="65"/>
      <c r="C365" s="66"/>
      <c r="D365" s="66"/>
    </row>
    <row r="366" spans="1:4" ht="11.25" customHeight="1">
      <c r="A366" s="64"/>
      <c r="B366" s="65"/>
      <c r="C366" s="66"/>
      <c r="D366" s="66"/>
    </row>
    <row r="367" spans="1:4" ht="11.25" customHeight="1">
      <c r="A367" s="64"/>
      <c r="B367" s="65"/>
      <c r="C367" s="66"/>
      <c r="D367" s="66"/>
    </row>
    <row r="368" spans="1:4" ht="11.25" customHeight="1">
      <c r="A368" s="64"/>
      <c r="B368" s="65"/>
      <c r="C368" s="66"/>
      <c r="D368" s="66"/>
    </row>
    <row r="369" spans="1:4" ht="11.25" customHeight="1">
      <c r="A369" s="64"/>
      <c r="B369" s="65"/>
      <c r="C369" s="66"/>
      <c r="D369" s="66"/>
    </row>
    <row r="370" spans="1:4" ht="11.25" customHeight="1">
      <c r="A370" s="64"/>
      <c r="B370" s="65"/>
      <c r="C370" s="66"/>
      <c r="D370" s="66"/>
    </row>
    <row r="371" spans="1:4" ht="11.25" customHeight="1">
      <c r="A371" s="64"/>
      <c r="B371" s="65"/>
      <c r="C371" s="66"/>
      <c r="D371" s="66"/>
    </row>
    <row r="372" spans="1:4" ht="11.25" customHeight="1">
      <c r="A372" s="64"/>
      <c r="B372" s="65"/>
      <c r="C372" s="66"/>
      <c r="D372" s="66"/>
    </row>
    <row r="373" spans="1:4" ht="11.25" customHeight="1">
      <c r="A373" s="64"/>
      <c r="B373" s="65"/>
      <c r="C373" s="66"/>
      <c r="D373" s="66"/>
    </row>
    <row r="374" spans="1:4" ht="11.25" customHeight="1">
      <c r="A374" s="64"/>
      <c r="B374" s="65"/>
      <c r="C374" s="66"/>
      <c r="D374" s="66"/>
    </row>
    <row r="375" spans="1:4" ht="11.25" customHeight="1">
      <c r="A375" s="64"/>
      <c r="B375" s="65"/>
      <c r="C375" s="66"/>
      <c r="D375" s="66"/>
    </row>
    <row r="376" spans="1:4" ht="11.25" customHeight="1">
      <c r="A376" s="64"/>
      <c r="B376" s="65"/>
      <c r="C376" s="66"/>
      <c r="D376" s="66"/>
    </row>
    <row r="377" spans="1:4" ht="11.25" customHeight="1">
      <c r="A377" s="64"/>
      <c r="B377" s="65"/>
      <c r="C377" s="66"/>
      <c r="D377" s="66"/>
    </row>
    <row r="378" spans="1:4" ht="11.25" customHeight="1">
      <c r="A378" s="64"/>
      <c r="B378" s="65"/>
      <c r="C378" s="66"/>
      <c r="D378" s="66"/>
    </row>
    <row r="379" spans="1:4" ht="11.25" customHeight="1">
      <c r="A379" s="64"/>
      <c r="B379" s="65"/>
      <c r="C379" s="66"/>
      <c r="D379" s="66"/>
    </row>
    <row r="380" spans="1:4" ht="11.25" customHeight="1">
      <c r="A380" s="64"/>
      <c r="B380" s="65"/>
      <c r="C380" s="66"/>
      <c r="D380" s="66"/>
    </row>
    <row r="381" spans="1:4" ht="11.25" customHeight="1">
      <c r="A381" s="64"/>
      <c r="B381" s="65"/>
      <c r="C381" s="66"/>
      <c r="D381" s="66"/>
    </row>
    <row r="382" spans="1:4" ht="11.25" customHeight="1">
      <c r="A382" s="64"/>
      <c r="B382" s="65"/>
      <c r="C382" s="66"/>
      <c r="D382" s="66"/>
    </row>
    <row r="383" spans="1:4" ht="11.25" customHeight="1">
      <c r="A383" s="64"/>
      <c r="B383" s="65"/>
      <c r="C383" s="66"/>
      <c r="D383" s="66"/>
    </row>
    <row r="384" spans="1:4" ht="11.25" customHeight="1">
      <c r="A384" s="64"/>
      <c r="B384" s="65"/>
      <c r="C384" s="66"/>
      <c r="D384" s="66"/>
    </row>
    <row r="385" spans="1:4" ht="11.25" customHeight="1">
      <c r="A385" s="64"/>
      <c r="B385" s="65"/>
      <c r="C385" s="66"/>
      <c r="D385" s="66"/>
    </row>
    <row r="386" spans="1:4" ht="11.25" customHeight="1">
      <c r="A386" s="64"/>
      <c r="B386" s="65"/>
      <c r="C386" s="66"/>
      <c r="D386" s="66"/>
    </row>
    <row r="387" spans="1:4" ht="11.25" customHeight="1">
      <c r="A387" s="64"/>
      <c r="B387" s="65"/>
      <c r="C387" s="66"/>
      <c r="D387" s="66"/>
    </row>
    <row r="388" spans="1:4" ht="11.25" customHeight="1">
      <c r="A388" s="64"/>
      <c r="B388" s="65"/>
      <c r="C388" s="66"/>
      <c r="D388" s="66"/>
    </row>
    <row r="389" spans="1:4" ht="11.25" customHeight="1">
      <c r="A389" s="64"/>
      <c r="B389" s="65"/>
      <c r="C389" s="66"/>
      <c r="D389" s="66"/>
    </row>
    <row r="390" spans="1:4" ht="11.25" customHeight="1">
      <c r="A390" s="64"/>
      <c r="B390" s="65"/>
      <c r="C390" s="66"/>
      <c r="D390" s="66"/>
    </row>
    <row r="391" spans="1:4" ht="11.25" customHeight="1">
      <c r="A391" s="64"/>
      <c r="B391" s="65"/>
      <c r="C391" s="66"/>
      <c r="D391" s="66"/>
    </row>
    <row r="392" spans="1:4" ht="11.25" customHeight="1">
      <c r="A392" s="64"/>
      <c r="B392" s="65"/>
      <c r="C392" s="66"/>
      <c r="D392" s="66"/>
    </row>
    <row r="393" spans="1:4" ht="11.25" customHeight="1">
      <c r="A393" s="64"/>
      <c r="B393" s="65"/>
      <c r="C393" s="66"/>
      <c r="D393" s="66"/>
    </row>
    <row r="394" spans="1:4" ht="11.25" customHeight="1">
      <c r="A394" s="64"/>
      <c r="B394" s="65"/>
      <c r="C394" s="66"/>
      <c r="D394" s="66"/>
    </row>
    <row r="395" spans="1:4" ht="11.25" customHeight="1">
      <c r="A395" s="64"/>
      <c r="B395" s="65"/>
      <c r="C395" s="66"/>
      <c r="D395" s="66"/>
    </row>
    <row r="396" spans="1:4" ht="11.25" customHeight="1">
      <c r="A396" s="64"/>
      <c r="B396" s="65"/>
      <c r="C396" s="66"/>
      <c r="D396" s="66"/>
    </row>
    <row r="397" spans="1:4" ht="11.25" customHeight="1">
      <c r="A397" s="64"/>
      <c r="B397" s="65"/>
      <c r="C397" s="66"/>
      <c r="D397" s="66"/>
    </row>
    <row r="398" spans="1:4" ht="11.25" customHeight="1">
      <c r="A398" s="64"/>
      <c r="B398" s="65"/>
      <c r="C398" s="66"/>
      <c r="D398" s="66"/>
    </row>
    <row r="399" spans="1:4" ht="11.25" customHeight="1">
      <c r="A399" s="64"/>
      <c r="B399" s="65"/>
      <c r="C399" s="66"/>
      <c r="D399" s="66"/>
    </row>
    <row r="400" spans="1:4" ht="11.25" customHeight="1">
      <c r="A400" s="64"/>
      <c r="B400" s="65"/>
      <c r="C400" s="66"/>
      <c r="D400" s="66"/>
    </row>
    <row r="401" spans="1:4" ht="11.25" customHeight="1">
      <c r="A401" s="64"/>
      <c r="B401" s="65"/>
      <c r="C401" s="66"/>
      <c r="D401" s="66"/>
    </row>
    <row r="402" spans="1:4" ht="11.25" customHeight="1">
      <c r="A402" s="64"/>
      <c r="B402" s="65"/>
      <c r="C402" s="66"/>
      <c r="D402" s="66"/>
    </row>
    <row r="403" spans="1:4" ht="11.25" customHeight="1">
      <c r="A403" s="64"/>
      <c r="B403" s="65"/>
      <c r="C403" s="66"/>
      <c r="D403" s="66"/>
    </row>
    <row r="404" spans="1:4" ht="11.25" customHeight="1">
      <c r="A404" s="64"/>
      <c r="B404" s="65"/>
      <c r="C404" s="66"/>
      <c r="D404" s="66"/>
    </row>
    <row r="405" spans="1:4" ht="11.25" customHeight="1">
      <c r="A405" s="64"/>
      <c r="B405" s="65"/>
      <c r="C405" s="66"/>
      <c r="D405" s="66"/>
    </row>
    <row r="406" spans="1:4" ht="11.25" customHeight="1">
      <c r="A406" s="64"/>
      <c r="B406" s="65"/>
      <c r="C406" s="66"/>
      <c r="D406" s="66"/>
    </row>
    <row r="407" spans="1:4" ht="11.25" customHeight="1">
      <c r="A407" s="64"/>
      <c r="B407" s="65"/>
      <c r="C407" s="66"/>
      <c r="D407" s="66"/>
    </row>
    <row r="408" spans="1:4" ht="11.25" customHeight="1">
      <c r="A408" s="64"/>
      <c r="B408" s="65"/>
      <c r="C408" s="66"/>
      <c r="D408" s="66"/>
    </row>
    <row r="409" spans="1:4" ht="11.25" customHeight="1">
      <c r="A409" s="64"/>
      <c r="B409" s="65"/>
      <c r="C409" s="66"/>
      <c r="D409" s="66"/>
    </row>
    <row r="410" spans="1:4" ht="11.25" customHeight="1">
      <c r="A410" s="64"/>
      <c r="B410" s="65"/>
      <c r="C410" s="66"/>
      <c r="D410" s="66"/>
    </row>
    <row r="411" spans="1:4" ht="11.25" customHeight="1">
      <c r="A411" s="64"/>
      <c r="B411" s="65"/>
      <c r="C411" s="66"/>
      <c r="D411" s="66"/>
    </row>
    <row r="412" spans="1:4" ht="11.25" customHeight="1">
      <c r="A412" s="64"/>
      <c r="B412" s="65"/>
      <c r="C412" s="66"/>
      <c r="D412" s="66"/>
    </row>
    <row r="413" spans="1:4" ht="11.25" customHeight="1">
      <c r="A413" s="64"/>
      <c r="B413" s="65"/>
      <c r="C413" s="66"/>
      <c r="D413" s="66"/>
    </row>
    <row r="414" spans="1:4" ht="11.25" customHeight="1">
      <c r="A414" s="64"/>
      <c r="B414" s="65"/>
      <c r="C414" s="66"/>
      <c r="D414" s="66"/>
    </row>
    <row r="415" spans="1:4" ht="11.25" customHeight="1">
      <c r="A415" s="64"/>
      <c r="B415" s="65"/>
      <c r="C415" s="66"/>
      <c r="D415" s="66"/>
    </row>
    <row r="416" spans="1:4" ht="11.25" customHeight="1">
      <c r="A416" s="64"/>
      <c r="B416" s="65"/>
      <c r="C416" s="66"/>
      <c r="D416" s="66"/>
    </row>
    <row r="417" spans="1:4" ht="11.25" customHeight="1">
      <c r="A417" s="64"/>
      <c r="B417" s="65"/>
      <c r="C417" s="66"/>
      <c r="D417" s="66"/>
    </row>
    <row r="418" spans="1:4" ht="11.25" customHeight="1">
      <c r="A418" s="64"/>
      <c r="B418" s="65"/>
      <c r="C418" s="66"/>
      <c r="D418" s="66"/>
    </row>
    <row r="419" spans="1:4" ht="11.25" customHeight="1">
      <c r="A419" s="64"/>
      <c r="B419" s="65"/>
      <c r="C419" s="66"/>
      <c r="D419" s="66"/>
    </row>
    <row r="420" spans="1:4" ht="11.25" customHeight="1">
      <c r="A420" s="64"/>
      <c r="B420" s="65"/>
      <c r="C420" s="66"/>
      <c r="D420" s="66"/>
    </row>
    <row r="421" spans="1:4" ht="11.25" customHeight="1">
      <c r="A421" s="64"/>
      <c r="B421" s="65"/>
      <c r="C421" s="66"/>
      <c r="D421" s="66"/>
    </row>
    <row r="422" spans="1:4" ht="11.25" customHeight="1">
      <c r="A422" s="64"/>
      <c r="B422" s="65"/>
      <c r="C422" s="66"/>
      <c r="D422" s="66"/>
    </row>
    <row r="423" spans="1:4" ht="11.25" customHeight="1">
      <c r="A423" s="64"/>
      <c r="B423" s="65"/>
      <c r="C423" s="66"/>
      <c r="D423" s="66"/>
    </row>
    <row r="424" spans="1:4" ht="11.25" customHeight="1">
      <c r="A424" s="64"/>
      <c r="B424" s="65"/>
      <c r="C424" s="66"/>
      <c r="D424" s="66"/>
    </row>
    <row r="425" spans="1:4" ht="11.25" customHeight="1">
      <c r="A425" s="64"/>
      <c r="B425" s="65"/>
      <c r="C425" s="66"/>
      <c r="D425" s="66"/>
    </row>
    <row r="426" spans="1:4" ht="11.25" customHeight="1">
      <c r="A426" s="64"/>
      <c r="B426" s="65"/>
      <c r="C426" s="66"/>
      <c r="D426" s="66"/>
    </row>
    <row r="427" spans="1:4" ht="11.25" customHeight="1">
      <c r="A427" s="64"/>
      <c r="B427" s="65"/>
      <c r="C427" s="66"/>
      <c r="D427" s="66"/>
    </row>
    <row r="428" spans="1:4" ht="11.25" customHeight="1">
      <c r="A428" s="64"/>
      <c r="B428" s="65"/>
      <c r="C428" s="66"/>
      <c r="D428" s="66"/>
    </row>
    <row r="429" spans="1:4" ht="11.25" customHeight="1">
      <c r="A429" s="64"/>
      <c r="B429" s="65"/>
      <c r="C429" s="66"/>
      <c r="D429" s="66"/>
    </row>
    <row r="430" spans="1:4" ht="11.25" customHeight="1">
      <c r="A430" s="64"/>
      <c r="B430" s="65"/>
      <c r="C430" s="66"/>
      <c r="D430" s="66"/>
    </row>
    <row r="431" spans="1:4" ht="11.25" customHeight="1">
      <c r="A431" s="64"/>
      <c r="B431" s="65"/>
      <c r="C431" s="66"/>
      <c r="D431" s="66"/>
    </row>
    <row r="432" spans="1:4" ht="11.25" customHeight="1">
      <c r="A432" s="64"/>
      <c r="B432" s="65"/>
      <c r="C432" s="66"/>
      <c r="D432" s="66"/>
    </row>
    <row r="433" spans="1:4" ht="11.25" customHeight="1">
      <c r="A433" s="64"/>
      <c r="B433" s="65"/>
      <c r="C433" s="66"/>
      <c r="D433" s="66"/>
    </row>
    <row r="434" spans="1:4" ht="11.25" customHeight="1">
      <c r="A434" s="64"/>
      <c r="B434" s="65"/>
      <c r="C434" s="66"/>
      <c r="D434" s="66"/>
    </row>
    <row r="435" spans="1:4" ht="11.25" customHeight="1">
      <c r="A435" s="64"/>
      <c r="B435" s="65"/>
      <c r="C435" s="66"/>
      <c r="D435" s="66"/>
    </row>
    <row r="436" spans="1:4" ht="11.25" customHeight="1">
      <c r="A436" s="64"/>
      <c r="B436" s="65"/>
      <c r="C436" s="66"/>
      <c r="D436" s="66"/>
    </row>
    <row r="437" spans="1:4" ht="11.25" customHeight="1">
      <c r="A437" s="64"/>
      <c r="B437" s="65"/>
      <c r="C437" s="66"/>
      <c r="D437" s="66"/>
    </row>
    <row r="438" spans="1:4" ht="11.25" customHeight="1">
      <c r="A438" s="64"/>
      <c r="B438" s="65"/>
      <c r="C438" s="66"/>
      <c r="D438" s="66"/>
    </row>
    <row r="439" spans="1:4" ht="11.25" customHeight="1">
      <c r="A439" s="64"/>
      <c r="B439" s="65"/>
      <c r="C439" s="66"/>
      <c r="D439" s="66"/>
    </row>
    <row r="440" spans="1:4" ht="11.25" customHeight="1">
      <c r="A440" s="64"/>
      <c r="B440" s="65"/>
      <c r="C440" s="66"/>
      <c r="D440" s="66"/>
    </row>
    <row r="441" spans="1:4" ht="11.25" customHeight="1">
      <c r="A441" s="64"/>
      <c r="B441" s="65"/>
      <c r="C441" s="66"/>
      <c r="D441" s="66"/>
    </row>
    <row r="442" spans="1:4" ht="11.25" customHeight="1">
      <c r="A442" s="64"/>
      <c r="B442" s="65"/>
      <c r="C442" s="66"/>
      <c r="D442" s="66"/>
    </row>
    <row r="443" spans="1:4" ht="11.25" customHeight="1">
      <c r="A443" s="64"/>
      <c r="B443" s="65"/>
      <c r="C443" s="66"/>
      <c r="D443" s="66"/>
    </row>
    <row r="444" spans="1:4" ht="11.25" customHeight="1">
      <c r="A444" s="64"/>
      <c r="B444" s="65"/>
      <c r="C444" s="66"/>
      <c r="D444" s="66"/>
    </row>
    <row r="445" spans="1:4" ht="11.25" customHeight="1">
      <c r="A445" s="64"/>
      <c r="B445" s="65"/>
      <c r="C445" s="66"/>
      <c r="D445" s="66"/>
    </row>
    <row r="446" spans="1:4" ht="11.25" customHeight="1">
      <c r="A446" s="64"/>
      <c r="B446" s="65"/>
      <c r="C446" s="66"/>
      <c r="D446" s="66"/>
    </row>
    <row r="447" spans="1:4" ht="11.25" customHeight="1">
      <c r="A447" s="64"/>
      <c r="B447" s="65"/>
      <c r="C447" s="66"/>
      <c r="D447" s="66"/>
    </row>
    <row r="448" spans="1:4" ht="11.25" customHeight="1">
      <c r="A448" s="64"/>
      <c r="B448" s="65"/>
      <c r="C448" s="66"/>
      <c r="D448" s="66"/>
    </row>
    <row r="449" spans="1:4" ht="11.25" customHeight="1">
      <c r="A449" s="64"/>
      <c r="B449" s="65"/>
      <c r="C449" s="66"/>
      <c r="D449" s="66"/>
    </row>
    <row r="450" spans="1:4" ht="11.25" customHeight="1">
      <c r="A450" s="64"/>
      <c r="B450" s="65"/>
      <c r="C450" s="66"/>
      <c r="D450" s="66"/>
    </row>
    <row r="451" spans="1:4" ht="11.25" customHeight="1">
      <c r="A451" s="64"/>
      <c r="B451" s="65"/>
      <c r="C451" s="66"/>
      <c r="D451" s="66"/>
    </row>
    <row r="452" spans="1:4" ht="11.25" customHeight="1">
      <c r="A452" s="64"/>
      <c r="B452" s="65"/>
      <c r="C452" s="66"/>
      <c r="D452" s="66"/>
    </row>
    <row r="453" spans="1:4" ht="11.25" customHeight="1">
      <c r="A453" s="64"/>
      <c r="B453" s="65"/>
      <c r="C453" s="66"/>
      <c r="D453" s="66"/>
    </row>
    <row r="454" spans="1:4" ht="11.25" customHeight="1">
      <c r="A454" s="64"/>
      <c r="B454" s="65"/>
      <c r="C454" s="66"/>
      <c r="D454" s="66"/>
    </row>
    <row r="455" spans="1:4" ht="11.25" customHeight="1">
      <c r="A455" s="64"/>
      <c r="B455" s="65"/>
      <c r="C455" s="66"/>
      <c r="D455" s="66"/>
    </row>
    <row r="456" spans="1:4" ht="11.25" customHeight="1">
      <c r="A456" s="64"/>
      <c r="B456" s="65"/>
      <c r="C456" s="66"/>
      <c r="D456" s="66"/>
    </row>
    <row r="457" spans="1:4" ht="11.25" customHeight="1">
      <c r="A457" s="64"/>
      <c r="B457" s="65"/>
      <c r="C457" s="66"/>
      <c r="D457" s="66"/>
    </row>
    <row r="458" spans="1:4" ht="11.25" customHeight="1">
      <c r="A458" s="64"/>
      <c r="B458" s="65"/>
      <c r="C458" s="66"/>
      <c r="D458" s="66"/>
    </row>
    <row r="459" spans="1:4" ht="11.25" customHeight="1">
      <c r="A459" s="64"/>
      <c r="B459" s="65"/>
      <c r="C459" s="66"/>
      <c r="D459" s="66"/>
    </row>
    <row r="460" spans="1:4" ht="11.25" customHeight="1">
      <c r="A460" s="64"/>
      <c r="B460" s="65"/>
      <c r="C460" s="66"/>
      <c r="D460" s="66"/>
    </row>
    <row r="461" spans="1:4" ht="11.25" customHeight="1">
      <c r="A461" s="64"/>
      <c r="B461" s="65"/>
      <c r="C461" s="66"/>
      <c r="D461" s="66"/>
    </row>
    <row r="462" spans="1:4" ht="11.25" customHeight="1">
      <c r="A462" s="64"/>
      <c r="B462" s="65"/>
      <c r="C462" s="66"/>
      <c r="D462" s="66"/>
    </row>
    <row r="463" spans="1:4" ht="11.25" customHeight="1">
      <c r="A463" s="64"/>
      <c r="B463" s="65"/>
      <c r="C463" s="66"/>
      <c r="D463" s="66"/>
    </row>
    <row r="464" spans="1:4" ht="11.25" customHeight="1">
      <c r="A464" s="64"/>
      <c r="B464" s="65"/>
      <c r="C464" s="66"/>
      <c r="D464" s="66"/>
    </row>
    <row r="465" spans="1:4" ht="11.25" customHeight="1">
      <c r="A465" s="64"/>
      <c r="B465" s="65"/>
      <c r="C465" s="66"/>
      <c r="D465" s="66"/>
    </row>
    <row r="466" spans="1:4" ht="11.25" customHeight="1">
      <c r="A466" s="64"/>
      <c r="B466" s="65"/>
      <c r="C466" s="66"/>
      <c r="D466" s="66"/>
    </row>
    <row r="467" spans="1:4" ht="11.25" customHeight="1">
      <c r="A467" s="64"/>
      <c r="B467" s="65"/>
      <c r="C467" s="66"/>
      <c r="D467" s="66"/>
    </row>
    <row r="468" spans="1:4" ht="11.25" customHeight="1">
      <c r="A468" s="64"/>
      <c r="B468" s="65"/>
      <c r="C468" s="66"/>
      <c r="D468" s="66"/>
    </row>
    <row r="469" spans="1:4" ht="11.25" customHeight="1">
      <c r="A469" s="64"/>
      <c r="B469" s="65"/>
      <c r="C469" s="66"/>
      <c r="D469" s="66"/>
    </row>
    <row r="470" spans="1:4" ht="11.25" customHeight="1">
      <c r="A470" s="64"/>
      <c r="B470" s="65"/>
      <c r="C470" s="66"/>
      <c r="D470" s="66"/>
    </row>
    <row r="471" spans="1:4" ht="11.25" customHeight="1">
      <c r="A471" s="64"/>
      <c r="B471" s="65"/>
      <c r="C471" s="66"/>
      <c r="D471" s="66"/>
    </row>
    <row r="472" spans="1:4" ht="11.25" customHeight="1">
      <c r="A472" s="64"/>
      <c r="B472" s="65"/>
      <c r="C472" s="66"/>
      <c r="D472" s="66"/>
    </row>
    <row r="473" spans="1:4" ht="11.25" customHeight="1">
      <c r="A473" s="64"/>
      <c r="B473" s="65"/>
      <c r="C473" s="66"/>
      <c r="D473" s="66"/>
    </row>
    <row r="474" spans="1:4" ht="11.25" customHeight="1">
      <c r="A474" s="64"/>
      <c r="B474" s="65"/>
      <c r="C474" s="66"/>
      <c r="D474" s="66"/>
    </row>
    <row r="475" spans="1:4" ht="11.25" customHeight="1">
      <c r="A475" s="64"/>
      <c r="B475" s="65"/>
      <c r="C475" s="66"/>
      <c r="D475" s="66"/>
    </row>
    <row r="476" spans="1:4" ht="11.25" customHeight="1">
      <c r="A476" s="64"/>
      <c r="B476" s="65"/>
      <c r="C476" s="66"/>
      <c r="D476" s="66"/>
    </row>
    <row r="477" spans="1:4" ht="11.25" customHeight="1">
      <c r="A477" s="64"/>
      <c r="B477" s="65"/>
      <c r="C477" s="66"/>
      <c r="D477" s="66"/>
    </row>
    <row r="478" spans="1:4" ht="11.25" customHeight="1">
      <c r="A478" s="64"/>
      <c r="B478" s="65"/>
      <c r="C478" s="66"/>
      <c r="D478" s="66"/>
    </row>
    <row r="479" spans="1:4" ht="11.25" customHeight="1">
      <c r="A479" s="64"/>
      <c r="B479" s="65"/>
      <c r="C479" s="66"/>
      <c r="D479" s="66"/>
    </row>
    <row r="480" spans="1:4" ht="11.25" customHeight="1">
      <c r="A480" s="64"/>
      <c r="B480" s="65"/>
      <c r="C480" s="66"/>
      <c r="D480" s="66"/>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1" manualBreakCount="1">
    <brk id="51" max="4"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Suppe</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Sedat Yemisci</cp:lastModifiedBy>
  <cp:lastPrinted>2025-09-16T18:24:00Z</cp:lastPrinted>
  <dcterms:created xsi:type="dcterms:W3CDTF">1999-10-19T11:12:44Z</dcterms:created>
  <dcterms:modified xsi:type="dcterms:W3CDTF">2025-09-19T18:26:35Z</dcterms:modified>
</cp:coreProperties>
</file>