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showObjects="placeholders" defaultThemeVersion="124226"/>
  <mc:AlternateContent xmlns:mc="http://schemas.openxmlformats.org/markup-compatibility/2006">
    <mc:Choice Requires="x15">
      <x15ac:absPath xmlns:x15ac="http://schemas.microsoft.com/office/spreadsheetml/2010/11/ac" url="/Users/sedatyemisci/Desktop/Schreibtisch - MacBook Air von Sedat/"/>
    </mc:Choice>
  </mc:AlternateContent>
  <xr:revisionPtr revIDLastSave="0" documentId="13_ncr:1_{C16F86AB-F212-744A-A4C3-8BF94D8B161F}" xr6:coauthVersionLast="47" xr6:coauthVersionMax="47" xr10:uidLastSave="{00000000-0000-0000-0000-000000000000}"/>
  <bookViews>
    <workbookView xWindow="0" yWindow="500" windowWidth="28800" windowHeight="15720" tabRatio="676" xr2:uid="{00000000-000D-0000-FFFF-FFFF00000000}"/>
  </bookViews>
  <sheets>
    <sheet name="Menu" sheetId="50631" r:id="rId1"/>
    <sheet name="Vorspeise" sheetId="50616" r:id="rId2"/>
    <sheet name="Hauptgang" sheetId="50620" r:id="rId3"/>
    <sheet name="Beilage1" sheetId="50626" r:id="rId4"/>
    <sheet name="Beilage2" sheetId="50628" r:id="rId5"/>
    <sheet name="Dessert" sheetId="50621" r:id="rId6"/>
    <sheet name="Einkaufsliste" sheetId="50622" r:id="rId7"/>
  </sheets>
  <definedNames>
    <definedName name="_xlnm.Print_Area" localSheetId="3">Beilage1!$A$1:$F$27</definedName>
    <definedName name="_xlnm.Print_Area" localSheetId="4">Beilage2!$A$1:$F$28</definedName>
    <definedName name="_xlnm.Print_Area" localSheetId="5">Dessert!$A$1:$F$33</definedName>
    <definedName name="_xlnm.Print_Area" localSheetId="6">Einkaufsliste!$A$1:$E$90</definedName>
    <definedName name="_xlnm.Print_Area" localSheetId="2">Hauptgang!$A$1:$F$26</definedName>
    <definedName name="_xlnm.Print_Area" localSheetId="0">Menu!$A$1:$B$15</definedName>
    <definedName name="_xlnm.Print_Area" localSheetId="1">Vorspeise!$A$1:$F$37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6" i="50622" l="1"/>
  <c r="B56" i="50622"/>
  <c r="C56" i="50622"/>
  <c r="D56" i="50622"/>
  <c r="A57" i="50622"/>
  <c r="B57" i="50622"/>
  <c r="C57" i="50622"/>
  <c r="D57" i="50622"/>
  <c r="A58" i="50622"/>
  <c r="B58" i="50622"/>
  <c r="C58" i="50622"/>
  <c r="D58" i="50622"/>
  <c r="A59" i="50622"/>
  <c r="B59" i="50622"/>
  <c r="C59" i="50622"/>
  <c r="D59" i="50622"/>
  <c r="A60" i="50622"/>
  <c r="B60" i="50622"/>
  <c r="C60" i="50622"/>
  <c r="D60" i="50622"/>
  <c r="A42" i="50622"/>
  <c r="B42" i="50622"/>
  <c r="C42" i="50622"/>
  <c r="D42" i="50622"/>
  <c r="A43" i="50622"/>
  <c r="B43" i="50622"/>
  <c r="C43" i="50622"/>
  <c r="D43" i="50622"/>
  <c r="A44" i="50622"/>
  <c r="B44" i="50622"/>
  <c r="C44" i="50622"/>
  <c r="D44" i="50622"/>
  <c r="A45" i="50622"/>
  <c r="B45" i="50622"/>
  <c r="C45" i="50622"/>
  <c r="D45" i="50622"/>
  <c r="A46" i="50622"/>
  <c r="B46" i="50622"/>
  <c r="C46" i="50622"/>
  <c r="D46" i="50622"/>
  <c r="A47" i="50622"/>
  <c r="B47" i="50622"/>
  <c r="C47" i="50622"/>
  <c r="D47" i="50622"/>
  <c r="A48" i="50622"/>
  <c r="B48" i="50622"/>
  <c r="C48" i="50622"/>
  <c r="D48" i="50622"/>
  <c r="A49" i="50622"/>
  <c r="B49" i="50622"/>
  <c r="C49" i="50622"/>
  <c r="D49" i="50622"/>
  <c r="A50" i="50622"/>
  <c r="B50" i="50622"/>
  <c r="C50" i="50622"/>
  <c r="D50" i="50622"/>
  <c r="B29" i="50622"/>
  <c r="C29" i="50622"/>
  <c r="D29" i="50622"/>
  <c r="B30" i="50622"/>
  <c r="C30" i="50622"/>
  <c r="D30" i="50622"/>
  <c r="B31" i="50622"/>
  <c r="C31" i="50622"/>
  <c r="D31" i="50622"/>
  <c r="B32" i="50622"/>
  <c r="C32" i="50622"/>
  <c r="D32" i="50622"/>
  <c r="B33" i="50622"/>
  <c r="C33" i="50622"/>
  <c r="D33" i="50622"/>
  <c r="B34" i="50622"/>
  <c r="C34" i="50622"/>
  <c r="D34" i="50622"/>
  <c r="B35" i="50622"/>
  <c r="C35" i="50622"/>
  <c r="D35" i="50622"/>
  <c r="B36" i="50622"/>
  <c r="C36" i="50622"/>
  <c r="D36" i="50622"/>
  <c r="B37" i="50622"/>
  <c r="C37" i="50622"/>
  <c r="D37" i="50622"/>
  <c r="B38" i="50622"/>
  <c r="C38" i="50622"/>
  <c r="D38" i="50622"/>
  <c r="A5" i="50622"/>
  <c r="B5" i="50622"/>
  <c r="C5" i="50622"/>
  <c r="D5" i="50622"/>
  <c r="A6" i="50622"/>
  <c r="B6" i="50622"/>
  <c r="C6" i="50622"/>
  <c r="D6" i="50622"/>
  <c r="A7" i="50622"/>
  <c r="B7" i="50622"/>
  <c r="C7" i="50622"/>
  <c r="D7" i="50622"/>
  <c r="A8" i="50622"/>
  <c r="B8" i="50622"/>
  <c r="C8" i="50622"/>
  <c r="D8" i="50622"/>
  <c r="A9" i="50622"/>
  <c r="B9" i="50622"/>
  <c r="C9" i="50622"/>
  <c r="D9" i="50622"/>
  <c r="A10" i="50622"/>
  <c r="B10" i="50622"/>
  <c r="C10" i="50622"/>
  <c r="D10" i="50622"/>
  <c r="A11" i="50622"/>
  <c r="B11" i="50622"/>
  <c r="C11" i="50622"/>
  <c r="D11" i="50622"/>
  <c r="A12" i="50622"/>
  <c r="B12" i="50622"/>
  <c r="C12" i="50622"/>
  <c r="D12" i="50622"/>
  <c r="A13" i="50622"/>
  <c r="B13" i="50622"/>
  <c r="C13" i="50622"/>
  <c r="D13" i="50622"/>
  <c r="A14" i="50622"/>
  <c r="B14" i="50622"/>
  <c r="C14" i="50622"/>
  <c r="D14" i="50622"/>
  <c r="A15" i="50622"/>
  <c r="B15" i="50622"/>
  <c r="C15" i="50622"/>
  <c r="D15" i="50622"/>
  <c r="A16" i="50622"/>
  <c r="B16" i="50622"/>
  <c r="C16" i="50622"/>
  <c r="D16" i="50622"/>
  <c r="A17" i="50622"/>
  <c r="B17" i="50622"/>
  <c r="C17" i="50622"/>
  <c r="D17" i="50622"/>
  <c r="A18" i="50622"/>
  <c r="B18" i="50622"/>
  <c r="C18" i="50622"/>
  <c r="D18" i="50622"/>
  <c r="A19" i="50622"/>
  <c r="B19" i="50622"/>
  <c r="C19" i="50622"/>
  <c r="D19" i="50622"/>
  <c r="A20" i="50622"/>
  <c r="B20" i="50622"/>
  <c r="C20" i="50622"/>
  <c r="D20" i="50622"/>
  <c r="A21" i="50622"/>
  <c r="B21" i="50622"/>
  <c r="C21" i="50622"/>
  <c r="D21" i="50622"/>
  <c r="A22" i="50622"/>
  <c r="B22" i="50622"/>
  <c r="C22" i="50622"/>
  <c r="D22" i="50622"/>
  <c r="A23" i="50622"/>
  <c r="B23" i="50622"/>
  <c r="C23" i="50622"/>
  <c r="D23" i="50622"/>
  <c r="A24" i="50622"/>
  <c r="B24" i="50622"/>
  <c r="C24" i="50622"/>
  <c r="D24" i="50622"/>
  <c r="A25" i="50622"/>
  <c r="B25" i="50622"/>
  <c r="C25" i="50622"/>
  <c r="D25" i="50622"/>
  <c r="J10" i="50626"/>
  <c r="B76" i="50622"/>
  <c r="C76" i="50622"/>
  <c r="D76" i="50622"/>
  <c r="A77" i="50622"/>
  <c r="B77" i="50622"/>
  <c r="C77" i="50622"/>
  <c r="D77" i="50622"/>
  <c r="B78" i="50622"/>
  <c r="C78" i="50622"/>
  <c r="D78" i="50622"/>
  <c r="B79" i="50622"/>
  <c r="C79" i="50622"/>
  <c r="D79" i="50622"/>
  <c r="B80" i="50622"/>
  <c r="C80" i="50622"/>
  <c r="D80" i="50622"/>
  <c r="B81" i="50622"/>
  <c r="C81" i="50622"/>
  <c r="D81" i="50622"/>
  <c r="B82" i="50622"/>
  <c r="C82" i="50622"/>
  <c r="D82" i="50622"/>
  <c r="B83" i="50622"/>
  <c r="C83" i="50622"/>
  <c r="D83" i="50622"/>
  <c r="B84" i="50622"/>
  <c r="C84" i="50622"/>
  <c r="B85" i="50622"/>
  <c r="C85" i="50622"/>
  <c r="D85" i="50622"/>
  <c r="B72" i="50622"/>
  <c r="C72" i="50622"/>
  <c r="D72" i="50622"/>
  <c r="B73" i="50622"/>
  <c r="C73" i="50622"/>
  <c r="D73" i="50622"/>
  <c r="B74" i="50622"/>
  <c r="C74" i="50622"/>
  <c r="D74" i="50622"/>
  <c r="B75" i="50622"/>
  <c r="C75" i="50622"/>
  <c r="D75" i="50622"/>
  <c r="B86" i="50622"/>
  <c r="C86" i="50622"/>
  <c r="D86" i="50622"/>
  <c r="J5" i="50621"/>
  <c r="J6" i="50621"/>
  <c r="A6" i="50621" s="1"/>
  <c r="J7" i="50621"/>
  <c r="A7" i="50621" s="1"/>
  <c r="J8" i="50621"/>
  <c r="J9" i="50621"/>
  <c r="J10" i="50621"/>
  <c r="J11" i="50621"/>
  <c r="J12" i="50621"/>
  <c r="J4" i="50621"/>
  <c r="A4" i="50621"/>
  <c r="A5" i="50621"/>
  <c r="J19" i="50621"/>
  <c r="J18" i="50621"/>
  <c r="J17" i="50621"/>
  <c r="J16" i="50621"/>
  <c r="J15" i="50621"/>
  <c r="J14" i="50621"/>
  <c r="A14" i="50621" s="1"/>
  <c r="F14" i="50621" s="1"/>
  <c r="J13" i="50621"/>
  <c r="A13" i="50621" s="1"/>
  <c r="A75" i="50622" s="1"/>
  <c r="F1" i="50621"/>
  <c r="F2" i="50621"/>
  <c r="A15" i="50621" s="1"/>
  <c r="A2" i="50621"/>
  <c r="F1" i="50628"/>
  <c r="F2" i="50628"/>
  <c r="A2" i="50628"/>
  <c r="F2" i="50626"/>
  <c r="F1" i="50626"/>
  <c r="A2" i="50626"/>
  <c r="F1" i="50620"/>
  <c r="F2" i="50620"/>
  <c r="A2" i="50620"/>
  <c r="F1" i="50616"/>
  <c r="A2" i="50616"/>
  <c r="F2" i="50616"/>
  <c r="A10" i="50621" l="1"/>
  <c r="A72" i="50622" s="1"/>
  <c r="A76" i="50622"/>
  <c r="A8" i="50621"/>
  <c r="F15" i="50621"/>
  <c r="A11" i="50621"/>
  <c r="A73" i="50622" s="1"/>
  <c r="F13" i="50621"/>
  <c r="A16" i="50621"/>
  <c r="A78" i="50622" s="1"/>
  <c r="A17" i="50621"/>
  <c r="A79" i="50622" s="1"/>
  <c r="A18" i="50621"/>
  <c r="A80" i="50622" s="1"/>
  <c r="A19" i="50621"/>
  <c r="A81" i="50622" s="1"/>
  <c r="A9" i="50621"/>
  <c r="F18" i="50621" l="1"/>
  <c r="F16" i="50621"/>
  <c r="F17" i="50621"/>
  <c r="F19" i="50621"/>
  <c r="B67" i="50622" l="1"/>
  <c r="C67" i="50622"/>
  <c r="D67" i="50622"/>
  <c r="B68" i="50622"/>
  <c r="C68" i="50622"/>
  <c r="D68" i="50622"/>
  <c r="B69" i="50622"/>
  <c r="C69" i="50622"/>
  <c r="D69" i="50622"/>
  <c r="B70" i="50622"/>
  <c r="C70" i="50622"/>
  <c r="D70" i="50622"/>
  <c r="B71" i="50622"/>
  <c r="C71" i="50622"/>
  <c r="D71" i="50622"/>
  <c r="B61" i="50622"/>
  <c r="C61" i="50622"/>
  <c r="D61" i="50622"/>
  <c r="B62" i="50622"/>
  <c r="C62" i="50622"/>
  <c r="D62" i="50622"/>
  <c r="B63" i="50622"/>
  <c r="C63" i="50622"/>
  <c r="D63" i="50622"/>
  <c r="B64" i="50622"/>
  <c r="C64" i="50622"/>
  <c r="D64" i="50622"/>
  <c r="B51" i="50622"/>
  <c r="C51" i="50622"/>
  <c r="D51" i="50622"/>
  <c r="B52" i="50622"/>
  <c r="C52" i="50622"/>
  <c r="D52" i="50622"/>
  <c r="B53" i="50622"/>
  <c r="C53" i="50622"/>
  <c r="D53" i="50622"/>
  <c r="D4" i="50622"/>
  <c r="A10" i="50626"/>
  <c r="A22" i="50616"/>
  <c r="J21" i="50616"/>
  <c r="A21" i="50616" s="1"/>
  <c r="F21" i="50616" s="1"/>
  <c r="J22" i="50616"/>
  <c r="J23" i="50616"/>
  <c r="A23" i="50616" s="1"/>
  <c r="J20" i="50616"/>
  <c r="A20" i="50616" s="1"/>
  <c r="J19" i="50616"/>
  <c r="A19" i="50616" s="1"/>
  <c r="J4" i="50628"/>
  <c r="J24" i="50621"/>
  <c r="J15" i="50620"/>
  <c r="A15" i="50620" s="1"/>
  <c r="J16" i="50620"/>
  <c r="A16" i="50620" s="1"/>
  <c r="J17" i="50620"/>
  <c r="A17" i="50620" s="1"/>
  <c r="J18" i="50620"/>
  <c r="A18" i="50620" s="1"/>
  <c r="J11" i="50616"/>
  <c r="A11" i="50616" s="1"/>
  <c r="D66" i="50622"/>
  <c r="D55" i="50622"/>
  <c r="D41" i="50622"/>
  <c r="D39" i="50622"/>
  <c r="D28" i="50622"/>
  <c r="A71" i="50622" l="1"/>
  <c r="A24" i="50621"/>
  <c r="F24" i="50621" s="1"/>
  <c r="A8" i="50628"/>
  <c r="A70" i="50622"/>
  <c r="A18" i="50628"/>
  <c r="A62" i="50622" s="1"/>
  <c r="A10" i="50628"/>
  <c r="A69" i="50622"/>
  <c r="A4" i="50628"/>
  <c r="A13" i="50628"/>
  <c r="A68" i="50622"/>
  <c r="A12" i="50628"/>
  <c r="A12" i="50621"/>
  <c r="A74" i="50622" s="1"/>
  <c r="A67" i="50622"/>
  <c r="F19" i="50616"/>
  <c r="F22" i="50616"/>
  <c r="F23" i="50616"/>
  <c r="C55" i="50622"/>
  <c r="B55" i="50622"/>
  <c r="B4" i="50622"/>
  <c r="A54" i="50622"/>
  <c r="J20" i="50628"/>
  <c r="A20" i="50628" s="1"/>
  <c r="A64" i="50622" s="1"/>
  <c r="J19" i="50628"/>
  <c r="A19" i="50628" s="1"/>
  <c r="A63" i="50622" s="1"/>
  <c r="J18" i="50628"/>
  <c r="J17" i="50628"/>
  <c r="A17" i="50628" s="1"/>
  <c r="A61" i="50622" s="1"/>
  <c r="J16" i="50628"/>
  <c r="A16" i="50628" s="1"/>
  <c r="J15" i="50628"/>
  <c r="A15" i="50628" s="1"/>
  <c r="J14" i="50628"/>
  <c r="A14" i="50628" s="1"/>
  <c r="J13" i="50628"/>
  <c r="J12" i="50628"/>
  <c r="J11" i="50628"/>
  <c r="A11" i="50628" s="1"/>
  <c r="J10" i="50628"/>
  <c r="J9" i="50628"/>
  <c r="A9" i="50628" s="1"/>
  <c r="J8" i="50628"/>
  <c r="J7" i="50628"/>
  <c r="A7" i="50628" s="1"/>
  <c r="J6" i="50628"/>
  <c r="A6" i="50628" s="1"/>
  <c r="J5" i="50628"/>
  <c r="A5" i="50628" s="1"/>
  <c r="J25" i="50621" l="1"/>
  <c r="A25" i="50621" s="1"/>
  <c r="J26" i="50621"/>
  <c r="A26" i="50621" s="1"/>
  <c r="J18" i="50626"/>
  <c r="A18" i="50626" s="1"/>
  <c r="A51" i="50622" s="1"/>
  <c r="J19" i="50626"/>
  <c r="A19" i="50626" s="1"/>
  <c r="A52" i="50622" s="1"/>
  <c r="J19" i="50620"/>
  <c r="A19" i="50620" s="1"/>
  <c r="J4" i="50616"/>
  <c r="A4" i="50616" s="1"/>
  <c r="J5" i="50616"/>
  <c r="A5" i="50616" s="1"/>
  <c r="J6" i="50616"/>
  <c r="A6" i="50616" s="1"/>
  <c r="J7" i="50616"/>
  <c r="A7" i="50616" s="1"/>
  <c r="J8" i="50616"/>
  <c r="A8" i="50616" s="1"/>
  <c r="J9" i="50616"/>
  <c r="A9" i="50616" s="1"/>
  <c r="J10" i="50616"/>
  <c r="A10" i="50616" s="1"/>
  <c r="J12" i="50616"/>
  <c r="A12" i="50616" s="1"/>
  <c r="J13" i="50616"/>
  <c r="A13" i="50616" s="1"/>
  <c r="J14" i="50616"/>
  <c r="A14" i="50616" s="1"/>
  <c r="J15" i="50616"/>
  <c r="A15" i="50616" s="1"/>
  <c r="J16" i="50616"/>
  <c r="A16" i="50616" s="1"/>
  <c r="J17" i="50616"/>
  <c r="A17" i="50616" s="1"/>
  <c r="F4" i="50628" l="1"/>
  <c r="A55" i="50622"/>
  <c r="F20" i="50628"/>
  <c r="F10" i="50628"/>
  <c r="F15" i="50628"/>
  <c r="F12" i="50628"/>
  <c r="F13" i="50628"/>
  <c r="F8" i="50628"/>
  <c r="F17" i="50628"/>
  <c r="F6" i="50628"/>
  <c r="F14" i="50628"/>
  <c r="F9" i="50628"/>
  <c r="F19" i="50628"/>
  <c r="F11" i="50628"/>
  <c r="F5" i="50628"/>
  <c r="F7" i="50628"/>
  <c r="F18" i="50628"/>
  <c r="F16" i="50628"/>
  <c r="C39" i="50622"/>
  <c r="B39" i="50622"/>
  <c r="J18" i="50616"/>
  <c r="A18" i="50616" s="1"/>
  <c r="D1" i="50622"/>
  <c r="J5" i="50626"/>
  <c r="A5" i="50626" s="1"/>
  <c r="J6" i="50626"/>
  <c r="A6" i="50626" s="1"/>
  <c r="J7" i="50626"/>
  <c r="A7" i="50626" s="1"/>
  <c r="J8" i="50626"/>
  <c r="A8" i="50626" s="1"/>
  <c r="J9" i="50626"/>
  <c r="A9" i="50626" s="1"/>
  <c r="J11" i="50626"/>
  <c r="A11" i="50626" s="1"/>
  <c r="J12" i="50626"/>
  <c r="A12" i="50626" s="1"/>
  <c r="J13" i="50626"/>
  <c r="A13" i="50626" s="1"/>
  <c r="J14" i="50626"/>
  <c r="A14" i="50626" s="1"/>
  <c r="J15" i="50626"/>
  <c r="A15" i="50626" s="1"/>
  <c r="J16" i="50626"/>
  <c r="A16" i="50626" s="1"/>
  <c r="J17" i="50626"/>
  <c r="A17" i="50626" s="1"/>
  <c r="J20" i="50626"/>
  <c r="A20" i="50626" s="1"/>
  <c r="A53" i="50622" s="1"/>
  <c r="B41" i="50622"/>
  <c r="C41" i="50622"/>
  <c r="J4" i="50626"/>
  <c r="A4" i="50626" s="1"/>
  <c r="A40" i="50622"/>
  <c r="J14" i="50620"/>
  <c r="A14" i="50620" s="1"/>
  <c r="A38" i="50622" s="1"/>
  <c r="J12" i="50620"/>
  <c r="A12" i="50620" s="1"/>
  <c r="A36" i="50622" s="1"/>
  <c r="J11" i="50620"/>
  <c r="A11" i="50620" s="1"/>
  <c r="A35" i="50622" s="1"/>
  <c r="J10" i="50620"/>
  <c r="A10" i="50620" s="1"/>
  <c r="A34" i="50622" s="1"/>
  <c r="J9" i="50620"/>
  <c r="A9" i="50620" s="1"/>
  <c r="A33" i="50622" s="1"/>
  <c r="J8" i="50620"/>
  <c r="A8" i="50620" s="1"/>
  <c r="A32" i="50622" s="1"/>
  <c r="J7" i="50620"/>
  <c r="A7" i="50620" s="1"/>
  <c r="A31" i="50622" s="1"/>
  <c r="J6" i="50620"/>
  <c r="A6" i="50620" s="1"/>
  <c r="A30" i="50622" s="1"/>
  <c r="J5" i="50620"/>
  <c r="A5" i="50620" s="1"/>
  <c r="A29" i="50622" s="1"/>
  <c r="J4" i="50620"/>
  <c r="A4" i="50620" s="1"/>
  <c r="J20" i="50620"/>
  <c r="A20" i="50620" s="1"/>
  <c r="C66" i="50622"/>
  <c r="A65" i="50622"/>
  <c r="A27" i="50622"/>
  <c r="A3" i="50622"/>
  <c r="J13" i="50620"/>
  <c r="A13" i="50620" s="1"/>
  <c r="A37" i="50622" s="1"/>
  <c r="B28" i="50622"/>
  <c r="B66" i="50622"/>
  <c r="C28" i="50622"/>
  <c r="C4" i="50622"/>
  <c r="J20" i="50621"/>
  <c r="A20" i="50621" s="1"/>
  <c r="A82" i="50622" s="1"/>
  <c r="J21" i="50621"/>
  <c r="A21" i="50621" s="1"/>
  <c r="A83" i="50622" s="1"/>
  <c r="J22" i="50621"/>
  <c r="A22" i="50621" s="1"/>
  <c r="A84" i="50622" s="1"/>
  <c r="J23" i="50621"/>
  <c r="A23" i="50621" s="1"/>
  <c r="A86" i="50622" l="1"/>
  <c r="A85" i="50622"/>
  <c r="F11" i="50616"/>
  <c r="F8" i="50626"/>
  <c r="F13" i="50626"/>
  <c r="A66" i="50622"/>
  <c r="F11" i="50620"/>
  <c r="F20" i="50621"/>
  <c r="F6" i="50626"/>
  <c r="A41" i="50622"/>
  <c r="F16" i="50626"/>
  <c r="F6" i="50620"/>
  <c r="F12" i="50621"/>
  <c r="F7" i="50620"/>
  <c r="F22" i="50621"/>
  <c r="F13" i="50616"/>
  <c r="F12" i="50620"/>
  <c r="F19" i="50620"/>
  <c r="A39" i="50622"/>
  <c r="F14" i="50620"/>
  <c r="F10" i="50620"/>
  <c r="F5" i="50616"/>
  <c r="F15" i="50616"/>
  <c r="F8" i="50620" l="1"/>
  <c r="F10" i="50626"/>
  <c r="F14" i="50626"/>
  <c r="F9" i="50626"/>
  <c r="F18" i="50616"/>
  <c r="F17" i="50616"/>
  <c r="F11" i="50626"/>
  <c r="F11" i="50621"/>
  <c r="F4" i="50626"/>
  <c r="F12" i="50626"/>
  <c r="F23" i="50621"/>
  <c r="F13" i="50620"/>
  <c r="F20" i="50616"/>
  <c r="F21" i="50621"/>
  <c r="F7" i="50626"/>
  <c r="F20" i="50626"/>
  <c r="F20" i="50620"/>
  <c r="F15" i="50626"/>
  <c r="F5" i="50626"/>
  <c r="F19" i="50626"/>
  <c r="F18" i="50626"/>
  <c r="F26" i="50621"/>
  <c r="F25" i="50621"/>
  <c r="F17" i="50626"/>
  <c r="F9" i="50620"/>
  <c r="F4" i="50616"/>
  <c r="A4" i="50622"/>
  <c r="F12" i="50616"/>
  <c r="F10" i="50616"/>
  <c r="F6" i="50616"/>
  <c r="F8" i="50616"/>
  <c r="F7" i="50616"/>
  <c r="F5" i="50620"/>
  <c r="A28" i="50622"/>
  <c r="F4" i="50620"/>
  <c r="F9" i="50616"/>
  <c r="F16" i="50616"/>
  <c r="F14" i="50616"/>
</calcChain>
</file>

<file path=xl/sharedStrings.xml><?xml version="1.0" encoding="utf-8"?>
<sst xmlns="http://schemas.openxmlformats.org/spreadsheetml/2006/main" count="302" uniqueCount="128">
  <si>
    <t>Datum</t>
  </si>
  <si>
    <t>Vorspeise</t>
  </si>
  <si>
    <t>Gemüsebouillon mit Bärlauch-Flädli</t>
  </si>
  <si>
    <t>Hauptgang</t>
  </si>
  <si>
    <t xml:space="preserve">Rindssaftplätzli </t>
  </si>
  <si>
    <t>Beilage1</t>
  </si>
  <si>
    <t>Beilage 2</t>
  </si>
  <si>
    <t>Zucchettiauflauf</t>
  </si>
  <si>
    <t>Dessert</t>
  </si>
  <si>
    <t>Fotzelschnitte mit Apfel Kompott-Mus</t>
  </si>
  <si>
    <t>Diverses</t>
  </si>
  <si>
    <t>Menu von Tisch</t>
  </si>
  <si>
    <t>D</t>
  </si>
  <si>
    <t>Personenzahl</t>
  </si>
  <si>
    <t>Chochete vom</t>
  </si>
  <si>
    <t>Original Rezept</t>
  </si>
  <si>
    <t>Rezept für</t>
  </si>
  <si>
    <t>Personen</t>
  </si>
  <si>
    <t>Menu Angaben wie folgt machen:</t>
  </si>
  <si>
    <t>Menge</t>
  </si>
  <si>
    <t>Einheit</t>
  </si>
  <si>
    <r>
      <t xml:space="preserve">Artikel </t>
    </r>
    <r>
      <rPr>
        <sz val="9"/>
        <rFont val="Arial"/>
        <family val="2"/>
      </rPr>
      <t>(Gewicht alles ca. Angaben)</t>
    </r>
  </si>
  <si>
    <t>Bemerkungen</t>
  </si>
  <si>
    <t>Einkaufspreis</t>
  </si>
  <si>
    <t>Betrag</t>
  </si>
  <si>
    <t>Originalrezept</t>
  </si>
  <si>
    <t>pro Person</t>
  </si>
  <si>
    <t>Stk</t>
  </si>
  <si>
    <t>Zwiebeln</t>
  </si>
  <si>
    <t>Kg</t>
  </si>
  <si>
    <t>EL</t>
  </si>
  <si>
    <t>Olivenöl</t>
  </si>
  <si>
    <t>Lt</t>
  </si>
  <si>
    <t>Rüebli</t>
  </si>
  <si>
    <t>Esslöffel</t>
  </si>
  <si>
    <t>Knollenselerie</t>
  </si>
  <si>
    <t>TL</t>
  </si>
  <si>
    <t>Kaffeelöffel</t>
  </si>
  <si>
    <t>Lauchstange</t>
  </si>
  <si>
    <t>Bund</t>
  </si>
  <si>
    <t>Tomaten</t>
  </si>
  <si>
    <t>Stück</t>
  </si>
  <si>
    <t>Knoblauchzehen</t>
  </si>
  <si>
    <t>Pä</t>
  </si>
  <si>
    <t>Päckli</t>
  </si>
  <si>
    <t>Petersilie</t>
  </si>
  <si>
    <t>alles weitere ausschreiben</t>
  </si>
  <si>
    <t>Liebstöckel</t>
  </si>
  <si>
    <t>Pfefferkörner</t>
  </si>
  <si>
    <t>Lorbeerblatt</t>
  </si>
  <si>
    <t>Wasser</t>
  </si>
  <si>
    <t>Noilly Prat</t>
  </si>
  <si>
    <t>Bärlauch</t>
  </si>
  <si>
    <t>Eier</t>
  </si>
  <si>
    <t>Mehl</t>
  </si>
  <si>
    <t>Milch</t>
  </si>
  <si>
    <t>Kerbel</t>
  </si>
  <si>
    <t>Kohlrabi</t>
  </si>
  <si>
    <t>Erbsen TK</t>
  </si>
  <si>
    <t>Zubereitung</t>
  </si>
  <si>
    <t xml:space="preserve">      </t>
  </si>
  <si>
    <t>Die Zwiebeln ungeschält halbieren. Die Schnittflächen mit dem Olivenöl bestreichen. In einer beschichteten Bratpfanne die Zwiebelhälften mit der Schnittfläche nach unten sehr dunkel anrösten.</t>
  </si>
  <si>
    <t>Inzwischen Rüebli, Sellerie, Lauch und Tomaten nur waschen, jedoch nicht schälen, dann in kleinere Würfel schneiden. Die Knoblauchzehen schälen und halbieren. Petersilie und Liebstöckel mitsamt Stielen grob schneiden. Alle diese Zutaten sowie die gerösteten Zwiebelhälften in eine grosse Pfanne geben.</t>
  </si>
  <si>
    <t>Die Pfefferkörner grob zerquetschen. Die Lorbeerblätter dem Rand entlang einige Male einreissen. Beide Zutaten mit den Nelken zum Gemüse geben. Das Wasser und den Noilly Prat oder die Weisswein-Sherry-Mischung beifügen. Alles aufkochen. Dann das Salz beifügen und die Bouillon in der offenen Pfanne gut 1 Stunde leise kochen lassen.</t>
  </si>
  <si>
    <t>Inzwischen die Flädli zubereiten: Die Bärlauchblätter gründlich spülen, dann trockenschleudern oder auf Küchenpapier trockentupfen. Die Stiele entfernen. Die Blätter in Streifen schneiden und in einen grossen hohen Becher geben. Die Eier beifügen und alles mit dem Stabmixer pürieren. Dann Milch, Mehl sowie etwas Salz beifügen und alles glatt mixen. Wenn nötig nachwürzen. Den Teig 30 Minuten ausquellen lassen.</t>
  </si>
  <si>
    <t>Den Boden einer beschichteten Bratpfanne mit etwas Butter bestreichen und erwärmen. Aus dem Teig nacheinander 5–6 dünne Omeletten backen. Herausnehmen und sofort aufrollen. Nebeneinander auf einen grossen, mit Backpapier belegten Teller legen und auskühlen lassen. Anschliessend mit Klarsichtfolie abdecken und bis zur Verwendung kühl stellen.</t>
  </si>
  <si>
    <t xml:space="preserve">Die Bouillon durch ein grosses Sieb in eine Schüssel abgiessen. Die Rückstände leicht auspressen, weil darin viel Aroma steckt. Die Bouillon mit Klarsichtfolie abgedeckt bis kurz vor dem Servieren kalt stellen. </t>
  </si>
  <si>
    <t>Für die Gemüseeinlage den Kerbel hacken. Den Kohlrabi schälen und in höchstens ½ cm grosse Würfel schneiden. Beides mit Folie decken und beiseitestellen.</t>
  </si>
  <si>
    <t>Kurz vor dem Servieren die Bouillon wieder in eine grosse Pfanne geben und aufkochen. Kohlrabi und Erbsen hineingeben und 5 Minuten mitkochen.</t>
  </si>
  <si>
    <t>Die Bärlauch-Omeletten aufrollen, in dünne Streifen schneiden und in vorgewärmte tiefe Teller oder Suppentassen verteilen.</t>
  </si>
  <si>
    <t>Unmittelbar vor dem Servieren den Kerbel in die Suppe geben und diese mit Salz, Pfeffer und frisch geriebener Muskatnuss abschmecken. Die Suppe über die Bärlauch-Flädli geben, nach Belieben mit dem Rauchlachs verfeinern und sofort servieren.</t>
  </si>
  <si>
    <t>Rindssaftplätzli</t>
  </si>
  <si>
    <t>Speckwürfeli</t>
  </si>
  <si>
    <t>Peterli</t>
  </si>
  <si>
    <t>Rahm</t>
  </si>
  <si>
    <t>Rinds Bouillon (Gewürz)</t>
  </si>
  <si>
    <t>Schuss</t>
  </si>
  <si>
    <t>Cognac</t>
  </si>
  <si>
    <t>Knorr Bratensauce</t>
  </si>
  <si>
    <t>Zwiebeln und Petersilie kleinhacken</t>
  </si>
  <si>
    <t xml:space="preserve">Die Zutaten wie folgt in einem grossen Topf schichten: Speckwürfeli, Rindssaftplätzli, gehackte Zwiebeln, gehackter Peterli, Wiiberi, Salz und Pfeffer - danach wieder mit Speckwürfeli beginnen. </t>
  </si>
  <si>
    <t>Nachdem alles geschichtet ist 3 EL Wasser dazugeben und bei kleiner Temperatur mir Deckel für ca. 2h köcheln lassen (wenn man den Deckel hebt, müsste man erneut einwenig Wasser beigeben).</t>
  </si>
  <si>
    <t>Kurz vor schluss Rahm, Saucenwunder und evt. etwas Cognac dazu geben. Abschmecken.</t>
  </si>
  <si>
    <t>Zwiebel</t>
  </si>
  <si>
    <t>Knoblauchzehe</t>
  </si>
  <si>
    <t>Butter</t>
  </si>
  <si>
    <t>Gemüsebouillon</t>
  </si>
  <si>
    <t>Salz</t>
  </si>
  <si>
    <t>Pfeffer</t>
  </si>
  <si>
    <t>Zwiebel und Knoblauch schälen, fein hacken. Butter in einer Pfanne warm werden lassen. Zwiebel und Knoblauch andämpfen, Bouillon dazugiessen, aufkochen.</t>
  </si>
  <si>
    <t>Zucchetti</t>
  </si>
  <si>
    <t>ca. 500g</t>
  </si>
  <si>
    <t>Basilikum</t>
  </si>
  <si>
    <t>Zucchetti in dünne scheiben hobeln</t>
  </si>
  <si>
    <t>Zuchettischeiben in Auflaufform geben, sodass der Boden bedeckt ist. Basilikumblätter auf die Zuchettischeiben legen und Salz und Pfeffer dazu geben. Nächste Schickt mit Zucchettischeiben darauf legen und wieder Basilikumblätter darauf legen und Salz und Pfeffer dazu geben.</t>
  </si>
  <si>
    <t xml:space="preserve">Sobald keine Zuchetti mehr übrig ist, Rahm dazugeben. </t>
  </si>
  <si>
    <t xml:space="preserve">Im Ofen für ca. 20 Minuten bei 180°C Kochen lassen. </t>
  </si>
  <si>
    <t>Artikel (Gewicht alles ca. Angaben)</t>
  </si>
  <si>
    <t>Apfel Kompott-Mus</t>
  </si>
  <si>
    <t>KG</t>
  </si>
  <si>
    <t>Apfel Gala gerüstet, in Scheiben</t>
  </si>
  <si>
    <t>Apfel Boskopp gerüstet un in Scheiben</t>
  </si>
  <si>
    <t>Zucker</t>
  </si>
  <si>
    <t>KL</t>
  </si>
  <si>
    <t>Zimt</t>
  </si>
  <si>
    <t>Nälke</t>
  </si>
  <si>
    <t>Fotzelschnitte</t>
  </si>
  <si>
    <t>Vanillezucker</t>
  </si>
  <si>
    <t>Glace</t>
  </si>
  <si>
    <t>Kugeln</t>
  </si>
  <si>
    <t>Vanille Glace</t>
  </si>
  <si>
    <t>Apfel-Kompott-Mus: Apfel rüsten mit den Zutaten aufkochen und leicht anquetschen, so dass es noch stückig bleibt</t>
  </si>
  <si>
    <t>Eier, Milch, Vanillezucker und Salz in einer weiten Form verrühren. Brotscheiben in die Form legen, ca. 10 Min. ziehen lassen. Brotscheiben wenden, nochmals ca. 10 Min. ziehen lassen.</t>
  </si>
  <si>
    <t>Bratbutter in einer beschichteten Bratpfanne heiss werden lassen. Hitze reduzieren, Brotscheiben portionenweise beidseitig je ca. 2 Min. goldbraun backen. Zucker und Zimt in einem Teller mischen, die warmen Brotscheiben darin wenden, sofort servieren.</t>
  </si>
  <si>
    <t>Hobby-Küche Zug</t>
  </si>
  <si>
    <t>Einkaufsliste</t>
  </si>
  <si>
    <t>ok</t>
  </si>
  <si>
    <t>Artikel</t>
  </si>
  <si>
    <t>Bagette</t>
  </si>
  <si>
    <t xml:space="preserve">Familien Rezepte / 
Gross-Mutter's-, -Vater's Rezepte </t>
  </si>
  <si>
    <t>Wibeeri / Rosinen</t>
  </si>
  <si>
    <t xml:space="preserve">Polenta Bramata </t>
  </si>
  <si>
    <t>Polenta Bramata</t>
  </si>
  <si>
    <t>Polenta einrühren, Hitze reduzieren, unter Rühren bei kleiner Hitze nach Packungsangabe. zu einem dicken Brei köcheln. Butter darunterrühren, würzen.</t>
  </si>
  <si>
    <t>Sprinz gerieben</t>
  </si>
  <si>
    <t>für 4 Personen</t>
  </si>
  <si>
    <t>1/2 Block für 4 Personen</t>
  </si>
  <si>
    <t>Brot (Pfünderli weiss)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</si>
</sst>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sz val="11"/>
      <color indexed="10"/>
      <name val="Arial"/>
      <family val="2"/>
    </font>
    <font>
      <b/>
      <sz val="11"/>
      <name val="Arial"/>
      <family val="2"/>
    </font>
    <font>
      <b/>
      <sz val="12"/>
      <color indexed="12"/>
      <name val="Arial"/>
      <family val="2"/>
    </font>
    <font>
      <b/>
      <sz val="8"/>
      <color indexed="10"/>
      <name val="Arial"/>
      <family val="2"/>
    </font>
    <font>
      <b/>
      <sz val="22"/>
      <name val="Lucida Handwriting"/>
      <family val="4"/>
    </font>
    <font>
      <b/>
      <sz val="16"/>
      <name val="Arial"/>
      <family val="2"/>
    </font>
    <font>
      <b/>
      <sz val="16"/>
      <color indexed="12"/>
      <name val="Arial"/>
      <family val="2"/>
    </font>
    <font>
      <b/>
      <sz val="14"/>
      <color indexed="12"/>
      <name val="Arial"/>
      <family val="2"/>
    </font>
    <font>
      <sz val="28"/>
      <color rgb="FF343434"/>
      <name val="Source Sans Pro"/>
      <family val="2"/>
    </font>
    <font>
      <sz val="16"/>
      <name val="Arial"/>
      <family val="2"/>
    </font>
    <font>
      <b/>
      <sz val="12"/>
      <name val="Raleway"/>
    </font>
    <font>
      <b/>
      <sz val="9"/>
      <color rgb="FFFF0000"/>
      <name val="Arial"/>
      <family val="2"/>
    </font>
    <font>
      <b/>
      <sz val="8"/>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theme="0" tint="-4.9989318521683403E-2"/>
        <bgColor indexed="64"/>
      </patternFill>
    </fill>
    <fill>
      <patternFill patternType="solid">
        <fgColor indexed="26"/>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hair">
        <color indexed="64"/>
      </bottom>
      <diagonal/>
    </border>
    <border>
      <left/>
      <right/>
      <top style="hair">
        <color auto="1"/>
      </top>
      <bottom/>
      <diagonal/>
    </border>
    <border>
      <left style="thin">
        <color indexed="64"/>
      </left>
      <right/>
      <top/>
      <bottom style="hair">
        <color auto="1"/>
      </bottom>
      <diagonal/>
    </border>
    <border>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5" fillId="0" borderId="0"/>
    <xf numFmtId="0" fontId="4" fillId="0" borderId="0"/>
    <xf numFmtId="0" fontId="2" fillId="0" borderId="0"/>
  </cellStyleXfs>
  <cellXfs count="154">
    <xf numFmtId="0" fontId="0" fillId="0" borderId="0" xfId="0"/>
    <xf numFmtId="0" fontId="0" fillId="0" borderId="0" xfId="0" applyAlignment="1">
      <alignment vertical="center"/>
    </xf>
    <xf numFmtId="0" fontId="2" fillId="0" borderId="0" xfId="0" applyFont="1"/>
    <xf numFmtId="0" fontId="5" fillId="0" borderId="0" xfId="0" applyFont="1"/>
    <xf numFmtId="167" fontId="0" fillId="0" borderId="0" xfId="1" applyNumberFormat="1" applyFont="1"/>
    <xf numFmtId="0" fontId="9" fillId="0" borderId="0" xfId="0" applyFont="1"/>
    <xf numFmtId="2" fontId="9" fillId="0" borderId="2"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vertical="center"/>
    </xf>
    <xf numFmtId="0" fontId="9" fillId="2" borderId="2" xfId="0" applyFont="1" applyFill="1" applyBorder="1" applyAlignment="1">
      <alignment horizontal="center" vertical="center" wrapText="1"/>
    </xf>
    <xf numFmtId="165" fontId="9" fillId="0" borderId="0" xfId="1" applyNumberFormat="1" applyFont="1" applyAlignment="1"/>
    <xf numFmtId="43" fontId="2" fillId="0" borderId="0" xfId="1" applyFill="1"/>
    <xf numFmtId="165" fontId="9" fillId="2" borderId="2" xfId="1" applyNumberFormat="1" applyFont="1" applyFill="1" applyBorder="1" applyAlignment="1">
      <alignment horizontal="center" vertical="center"/>
    </xf>
    <xf numFmtId="0" fontId="9" fillId="4" borderId="3" xfId="0" applyFont="1" applyFill="1" applyBorder="1"/>
    <xf numFmtId="167" fontId="0" fillId="0" borderId="0" xfId="1" applyNumberFormat="1" applyFont="1" applyAlignment="1"/>
    <xf numFmtId="166" fontId="11" fillId="0" borderId="0" xfId="3" applyNumberFormat="1" applyFont="1" applyAlignment="1">
      <alignment horizontal="left" vertical="center"/>
    </xf>
    <xf numFmtId="169" fontId="11" fillId="0" borderId="1" xfId="3" applyNumberFormat="1" applyFont="1" applyBorder="1" applyAlignment="1">
      <alignment horizontal="center" vertical="center"/>
    </xf>
    <xf numFmtId="0" fontId="11" fillId="3" borderId="2" xfId="3" applyFont="1" applyFill="1" applyBorder="1" applyAlignment="1">
      <alignment horizontal="centerContinuous" vertical="center"/>
    </xf>
    <xf numFmtId="0" fontId="12" fillId="3" borderId="2" xfId="0" applyFont="1" applyFill="1" applyBorder="1" applyAlignment="1">
      <alignment horizontal="center" vertical="center"/>
    </xf>
    <xf numFmtId="1" fontId="10" fillId="0" borderId="2" xfId="0" applyNumberFormat="1" applyFont="1" applyBorder="1" applyAlignment="1">
      <alignment horizontal="center" vertical="center"/>
    </xf>
    <xf numFmtId="0" fontId="8" fillId="4" borderId="5" xfId="0" applyFont="1" applyFill="1" applyBorder="1" applyAlignment="1">
      <alignment vertical="center"/>
    </xf>
    <xf numFmtId="0" fontId="8" fillId="4" borderId="4" xfId="0" applyFont="1" applyFill="1" applyBorder="1" applyAlignment="1">
      <alignment vertical="center"/>
    </xf>
    <xf numFmtId="0" fontId="8" fillId="4" borderId="3" xfId="0" applyFont="1" applyFill="1" applyBorder="1" applyAlignment="1">
      <alignment horizontal="left" vertical="center"/>
    </xf>
    <xf numFmtId="0" fontId="11" fillId="0" borderId="6" xfId="0" applyFont="1" applyBorder="1" applyAlignment="1">
      <alignment horizontal="center"/>
    </xf>
    <xf numFmtId="0" fontId="11" fillId="0" borderId="8" xfId="0" applyFont="1" applyBorder="1" applyAlignment="1">
      <alignment horizontal="center"/>
    </xf>
    <xf numFmtId="0" fontId="3" fillId="0" borderId="0" xfId="0" applyFont="1"/>
    <xf numFmtId="168" fontId="3" fillId="0" borderId="0" xfId="0" applyNumberFormat="1" applyFont="1" applyAlignment="1">
      <alignment horizontal="center" vertical="center"/>
    </xf>
    <xf numFmtId="168" fontId="3" fillId="0" borderId="0" xfId="0" applyNumberFormat="1" applyFont="1" applyAlignment="1">
      <alignment horizontal="left" vertical="center"/>
    </xf>
    <xf numFmtId="0" fontId="11"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4" fillId="0" borderId="1" xfId="0" applyFont="1" applyBorder="1" applyAlignment="1">
      <alignment vertical="center"/>
    </xf>
    <xf numFmtId="0" fontId="11" fillId="0" borderId="9" xfId="0" applyFont="1" applyBorder="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13" fillId="0" borderId="7" xfId="0" applyFont="1" applyBorder="1" applyAlignment="1">
      <alignment horizontal="left" vertical="center"/>
    </xf>
    <xf numFmtId="0" fontId="11" fillId="0" borderId="16" xfId="0" applyFont="1" applyBorder="1" applyAlignment="1">
      <alignment horizontal="center"/>
    </xf>
    <xf numFmtId="43" fontId="11" fillId="0" borderId="16" xfId="1" applyFont="1" applyFill="1" applyBorder="1" applyAlignment="1">
      <alignment horizontal="center"/>
    </xf>
    <xf numFmtId="43" fontId="11" fillId="0" borderId="19" xfId="1" applyFont="1" applyFill="1" applyBorder="1" applyAlignment="1">
      <alignment horizontal="center"/>
    </xf>
    <xf numFmtId="14" fontId="9" fillId="0" borderId="2" xfId="0" applyNumberFormat="1" applyFont="1" applyBorder="1" applyAlignment="1">
      <alignment horizontal="center" vertical="center"/>
    </xf>
    <xf numFmtId="43" fontId="7" fillId="3" borderId="4" xfId="1" applyFont="1" applyFill="1" applyBorder="1" applyAlignment="1">
      <alignment horizontal="left" vertical="center"/>
    </xf>
    <xf numFmtId="164" fontId="7" fillId="3" borderId="3" xfId="1" applyNumberFormat="1" applyFont="1" applyFill="1" applyBorder="1" applyAlignment="1">
      <alignment horizontal="centerContinuous" vertical="center"/>
    </xf>
    <xf numFmtId="164" fontId="7" fillId="3" borderId="3" xfId="1" applyNumberFormat="1" applyFont="1" applyFill="1" applyBorder="1" applyAlignment="1">
      <alignment vertical="center"/>
    </xf>
    <xf numFmtId="166" fontId="7" fillId="3" borderId="4" xfId="3" applyNumberFormat="1" applyFont="1" applyFill="1" applyBorder="1" applyAlignment="1">
      <alignment horizontal="center" vertical="center"/>
    </xf>
    <xf numFmtId="164" fontId="7" fillId="0" borderId="2" xfId="1" applyNumberFormat="1" applyFont="1" applyBorder="1" applyAlignment="1">
      <alignment horizontal="center"/>
    </xf>
    <xf numFmtId="0" fontId="7" fillId="0" borderId="0" xfId="0" applyFont="1"/>
    <xf numFmtId="0" fontId="15" fillId="0" borderId="0" xfId="0" applyFont="1" applyAlignment="1">
      <alignment horizontal="center" vertical="center"/>
    </xf>
    <xf numFmtId="0" fontId="7" fillId="0" borderId="0" xfId="0" applyFont="1" applyAlignment="1">
      <alignment horizontal="center" vertical="center"/>
    </xf>
    <xf numFmtId="2" fontId="7" fillId="5" borderId="18" xfId="1" applyNumberFormat="1" applyFont="1" applyFill="1" applyBorder="1" applyAlignment="1">
      <alignment horizontal="center"/>
    </xf>
    <xf numFmtId="2" fontId="7" fillId="5" borderId="18" xfId="1" applyNumberFormat="1" applyFont="1" applyFill="1" applyBorder="1" applyAlignment="1">
      <alignment horizontal="left"/>
    </xf>
    <xf numFmtId="1" fontId="7" fillId="5" borderId="18" xfId="1" applyNumberFormat="1" applyFont="1" applyFill="1" applyBorder="1" applyAlignment="1">
      <alignment horizontal="left"/>
    </xf>
    <xf numFmtId="164" fontId="7" fillId="0" borderId="18" xfId="1" applyNumberFormat="1" applyFont="1" applyBorder="1" applyAlignment="1">
      <alignment horizontal="center"/>
    </xf>
    <xf numFmtId="164" fontId="7" fillId="5" borderId="8" xfId="1" applyNumberFormat="1" applyFont="1" applyFill="1" applyBorder="1" applyAlignment="1">
      <alignment horizontal="center"/>
    </xf>
    <xf numFmtId="2" fontId="7" fillId="5" borderId="8" xfId="1" applyNumberFormat="1" applyFont="1" applyFill="1" applyBorder="1" applyAlignment="1">
      <alignment horizontal="center"/>
    </xf>
    <xf numFmtId="2" fontId="7" fillId="5" borderId="8" xfId="1" applyNumberFormat="1" applyFont="1" applyFill="1" applyBorder="1" applyAlignment="1">
      <alignment horizontal="left"/>
    </xf>
    <xf numFmtId="164" fontId="7" fillId="0" borderId="8" xfId="1" applyNumberFormat="1" applyFont="1" applyBorder="1" applyAlignment="1">
      <alignment horizontal="center"/>
    </xf>
    <xf numFmtId="2" fontId="7" fillId="5" borderId="9" xfId="1" applyNumberFormat="1" applyFont="1" applyFill="1" applyBorder="1" applyAlignment="1">
      <alignment horizontal="center"/>
    </xf>
    <xf numFmtId="164" fontId="7" fillId="0" borderId="9" xfId="1" applyNumberFormat="1" applyFont="1" applyBorder="1" applyAlignment="1">
      <alignment horizontal="center"/>
    </xf>
    <xf numFmtId="1" fontId="7" fillId="5" borderId="8" xfId="1" applyNumberFormat="1" applyFont="1" applyFill="1" applyBorder="1" applyAlignment="1">
      <alignment horizontal="left"/>
    </xf>
    <xf numFmtId="164" fontId="7" fillId="5" borderId="9" xfId="1" applyNumberFormat="1" applyFont="1" applyFill="1" applyBorder="1" applyAlignment="1">
      <alignment horizontal="center"/>
    </xf>
    <xf numFmtId="2" fontId="7" fillId="5" borderId="9" xfId="1" applyNumberFormat="1" applyFont="1" applyFill="1" applyBorder="1" applyAlignment="1">
      <alignment horizontal="left"/>
    </xf>
    <xf numFmtId="1" fontId="7" fillId="5" borderId="9" xfId="1" applyNumberFormat="1" applyFont="1" applyFill="1" applyBorder="1" applyAlignment="1">
      <alignment horizontal="left"/>
    </xf>
    <xf numFmtId="164" fontId="6" fillId="6" borderId="6" xfId="0" applyNumberFormat="1" applyFont="1" applyFill="1" applyBorder="1" applyAlignment="1">
      <alignment horizontal="center"/>
    </xf>
    <xf numFmtId="164" fontId="6" fillId="6" borderId="8" xfId="0" applyNumberFormat="1" applyFont="1" applyFill="1" applyBorder="1" applyAlignment="1">
      <alignment horizontal="center"/>
    </xf>
    <xf numFmtId="164" fontId="6" fillId="6" borderId="9" xfId="0" applyNumberFormat="1" applyFont="1" applyFill="1" applyBorder="1" applyAlignment="1">
      <alignment horizontal="center"/>
    </xf>
    <xf numFmtId="43" fontId="7" fillId="3" borderId="24" xfId="1" applyFont="1" applyFill="1" applyBorder="1" applyAlignment="1">
      <alignment horizontal="left" vertical="center"/>
    </xf>
    <xf numFmtId="164" fontId="7" fillId="3" borderId="1" xfId="1" applyNumberFormat="1" applyFont="1" applyFill="1" applyBorder="1" applyAlignment="1">
      <alignment horizontal="centerContinuous" vertical="center"/>
    </xf>
    <xf numFmtId="164" fontId="7" fillId="3" borderId="1" xfId="1" applyNumberFormat="1" applyFont="1" applyFill="1" applyBorder="1" applyAlignment="1">
      <alignment vertical="center"/>
    </xf>
    <xf numFmtId="166" fontId="7" fillId="3" borderId="24" xfId="3" applyNumberFormat="1" applyFont="1" applyFill="1" applyBorder="1" applyAlignment="1">
      <alignment horizontal="center" vertical="center"/>
    </xf>
    <xf numFmtId="164" fontId="7" fillId="0" borderId="25" xfId="1" applyNumberFormat="1" applyFont="1" applyBorder="1" applyAlignment="1">
      <alignment horizontal="center"/>
    </xf>
    <xf numFmtId="164" fontId="7" fillId="6" borderId="18" xfId="1" applyNumberFormat="1" applyFont="1" applyFill="1" applyBorder="1" applyAlignment="1">
      <alignment horizontal="center"/>
    </xf>
    <xf numFmtId="164" fontId="7" fillId="6" borderId="8" xfId="1" applyNumberFormat="1" applyFont="1" applyFill="1" applyBorder="1" applyAlignment="1">
      <alignment horizontal="center"/>
    </xf>
    <xf numFmtId="4" fontId="1" fillId="0" borderId="8" xfId="0" applyNumberFormat="1" applyFont="1" applyBorder="1" applyAlignment="1">
      <alignment horizontal="left" wrapText="1"/>
    </xf>
    <xf numFmtId="164" fontId="7" fillId="0" borderId="10" xfId="1" applyNumberFormat="1" applyFont="1" applyBorder="1" applyAlignment="1">
      <alignment horizontal="center"/>
    </xf>
    <xf numFmtId="0" fontId="0" fillId="0" borderId="1" xfId="0" applyBorder="1"/>
    <xf numFmtId="0" fontId="16" fillId="0" borderId="0" xfId="4" applyFont="1" applyAlignment="1">
      <alignment horizontal="left" vertical="center"/>
    </xf>
    <xf numFmtId="0" fontId="2" fillId="0" borderId="0" xfId="4"/>
    <xf numFmtId="0" fontId="3" fillId="0" borderId="0" xfId="4" applyFont="1" applyAlignment="1">
      <alignment vertical="center"/>
    </xf>
    <xf numFmtId="0" fontId="1" fillId="0" borderId="0" xfId="4" applyFont="1" applyAlignment="1">
      <alignment horizontal="center"/>
    </xf>
    <xf numFmtId="0" fontId="17" fillId="0" borderId="0" xfId="4" applyFont="1" applyAlignment="1">
      <alignment horizontal="left" vertical="center"/>
    </xf>
    <xf numFmtId="0" fontId="19" fillId="0" borderId="0" xfId="4" applyFont="1" applyAlignment="1">
      <alignment horizontal="center"/>
    </xf>
    <xf numFmtId="0" fontId="18" fillId="7" borderId="0" xfId="4" applyFont="1" applyFill="1" applyAlignment="1">
      <alignment horizontal="center" vertical="center" wrapText="1"/>
    </xf>
    <xf numFmtId="0" fontId="2" fillId="0" borderId="0" xfId="4" applyAlignment="1">
      <alignment horizontal="left"/>
    </xf>
    <xf numFmtId="0" fontId="18" fillId="7" borderId="0" xfId="4" applyFont="1" applyFill="1" applyAlignment="1">
      <alignment horizontal="center" vertical="center"/>
    </xf>
    <xf numFmtId="0" fontId="19" fillId="0" borderId="0" xfId="0" applyFont="1" applyAlignment="1">
      <alignment horizontal="center"/>
    </xf>
    <xf numFmtId="0" fontId="18" fillId="7" borderId="0" xfId="0" applyFont="1" applyFill="1" applyAlignment="1">
      <alignment horizontal="center" vertical="center" wrapText="1"/>
    </xf>
    <xf numFmtId="0" fontId="18" fillId="7" borderId="11"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18" fillId="7" borderId="28" xfId="0" applyFont="1" applyFill="1" applyBorder="1" applyAlignment="1">
      <alignment horizontal="center" vertical="center" wrapText="1"/>
    </xf>
    <xf numFmtId="166" fontId="18" fillId="7" borderId="0" xfId="4" applyNumberFormat="1" applyFont="1" applyFill="1" applyAlignment="1">
      <alignment horizontal="center" vertical="center"/>
    </xf>
    <xf numFmtId="0" fontId="21" fillId="0" borderId="0" xfId="4" applyFont="1" applyAlignment="1">
      <alignment horizontal="left" vertical="center"/>
    </xf>
    <xf numFmtId="0" fontId="22" fillId="0" borderId="0" xfId="4" applyFont="1" applyAlignment="1">
      <alignment horizontal="center" vertical="center" wrapText="1"/>
    </xf>
    <xf numFmtId="4" fontId="1" fillId="0" borderId="6" xfId="0" applyNumberFormat="1" applyFont="1" applyBorder="1" applyAlignment="1">
      <alignment horizontal="left"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vertical="center"/>
    </xf>
    <xf numFmtId="0" fontId="2" fillId="0" borderId="7" xfId="0" applyFont="1" applyBorder="1" applyAlignment="1">
      <alignment horizontal="center" vertical="center"/>
    </xf>
    <xf numFmtId="0" fontId="2" fillId="0" borderId="4" xfId="3" applyFont="1" applyBorder="1" applyAlignment="1">
      <alignment horizontal="center" vertical="center"/>
    </xf>
    <xf numFmtId="0" fontId="2" fillId="0" borderId="2" xfId="3" applyFont="1" applyBorder="1" applyAlignment="1">
      <alignment horizontal="center" vertical="center"/>
    </xf>
    <xf numFmtId="43" fontId="2" fillId="0" borderId="2" xfId="1" applyFont="1" applyBorder="1" applyAlignment="1">
      <alignment horizontal="center" vertical="center" wrapText="1"/>
    </xf>
    <xf numFmtId="164" fontId="2" fillId="0" borderId="0" xfId="1" applyNumberFormat="1" applyFont="1" applyFill="1" applyBorder="1" applyAlignment="1">
      <alignment horizontal="center"/>
    </xf>
    <xf numFmtId="168" fontId="2" fillId="6" borderId="6" xfId="1" applyNumberFormat="1" applyFont="1" applyFill="1" applyBorder="1" applyAlignment="1">
      <alignment horizontal="center"/>
    </xf>
    <xf numFmtId="4" fontId="2" fillId="0" borderId="6" xfId="0" applyNumberFormat="1" applyFont="1" applyBorder="1" applyAlignment="1">
      <alignment horizontal="center"/>
    </xf>
    <xf numFmtId="164" fontId="2" fillId="0" borderId="6" xfId="1" applyNumberFormat="1" applyFont="1" applyFill="1" applyBorder="1" applyAlignment="1">
      <alignment horizontal="center"/>
    </xf>
    <xf numFmtId="168" fontId="2" fillId="6" borderId="8" xfId="1" applyNumberFormat="1" applyFont="1" applyFill="1" applyBorder="1" applyAlignment="1">
      <alignment horizontal="center"/>
    </xf>
    <xf numFmtId="4" fontId="2" fillId="0" borderId="8" xfId="0" applyNumberFormat="1" applyFont="1" applyBorder="1" applyAlignment="1">
      <alignment horizontal="center"/>
    </xf>
    <xf numFmtId="164" fontId="2" fillId="0" borderId="8" xfId="1" applyNumberFormat="1" applyFont="1" applyFill="1" applyBorder="1" applyAlignment="1">
      <alignment horizontal="center"/>
    </xf>
    <xf numFmtId="168" fontId="2" fillId="6" borderId="10" xfId="1" applyNumberFormat="1" applyFont="1" applyFill="1" applyBorder="1" applyAlignment="1">
      <alignment horizontal="center"/>
    </xf>
    <xf numFmtId="168" fontId="2" fillId="6" borderId="9" xfId="1" applyNumberFormat="1" applyFont="1" applyFill="1" applyBorder="1" applyAlignment="1">
      <alignment horizontal="center"/>
    </xf>
    <xf numFmtId="164" fontId="2" fillId="0" borderId="9" xfId="1" applyNumberFormat="1" applyFont="1" applyFill="1" applyBorder="1" applyAlignment="1">
      <alignment horizontal="center"/>
    </xf>
    <xf numFmtId="0" fontId="1" fillId="0" borderId="4" xfId="3" applyFont="1" applyBorder="1" applyAlignment="1">
      <alignment horizontal="center" vertical="center"/>
    </xf>
    <xf numFmtId="0" fontId="1" fillId="0" borderId="5" xfId="3" applyFont="1" applyBorder="1" applyAlignment="1">
      <alignment horizontal="center" vertical="center"/>
    </xf>
    <xf numFmtId="0" fontId="0" fillId="0" borderId="0" xfId="0" applyAlignment="1">
      <alignment horizontal="left" wrapText="1"/>
    </xf>
    <xf numFmtId="0" fontId="0" fillId="0" borderId="26" xfId="0" applyBorder="1" applyAlignment="1">
      <alignment horizontal="left" wrapText="1"/>
    </xf>
    <xf numFmtId="0" fontId="0" fillId="0" borderId="0" xfId="0" applyAlignment="1">
      <alignment wrapText="1"/>
    </xf>
    <xf numFmtId="0" fontId="0" fillId="0" borderId="26" xfId="0" applyBorder="1" applyAlignment="1">
      <alignment wrapText="1"/>
    </xf>
    <xf numFmtId="0" fontId="3" fillId="0" borderId="0" xfId="0" applyFont="1" applyAlignment="1">
      <alignment horizontal="distributed" vertical="center" wrapText="1"/>
    </xf>
    <xf numFmtId="0" fontId="0" fillId="0" borderId="0" xfId="0" applyAlignment="1">
      <alignment horizontal="distributed" wrapText="1"/>
    </xf>
    <xf numFmtId="0" fontId="11" fillId="0" borderId="15"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2" fillId="0" borderId="0" xfId="0" applyFont="1" applyAlignment="1">
      <alignment wrapText="1"/>
    </xf>
    <xf numFmtId="0" fontId="2" fillId="0" borderId="11" xfId="0" applyFont="1" applyBorder="1" applyAlignment="1">
      <alignment wrapText="1"/>
    </xf>
    <xf numFmtId="0" fontId="0" fillId="0" borderId="11" xfId="0" applyBorder="1" applyAlignment="1">
      <alignment wrapText="1"/>
    </xf>
    <xf numFmtId="0" fontId="0" fillId="0" borderId="27" xfId="0" applyBorder="1" applyAlignment="1">
      <alignment wrapText="1"/>
    </xf>
    <xf numFmtId="0" fontId="11" fillId="0" borderId="13" xfId="0" applyFont="1" applyBorder="1" applyAlignment="1">
      <alignment horizontal="left" vertical="center" wrapText="1"/>
    </xf>
    <xf numFmtId="0" fontId="11" fillId="0" borderId="17" xfId="0" applyFont="1" applyBorder="1" applyAlignment="1">
      <alignment horizontal="left" vertical="center" wrapText="1"/>
    </xf>
    <xf numFmtId="0" fontId="11" fillId="0" borderId="20" xfId="0" applyFont="1" applyBorder="1" applyAlignment="1">
      <alignment horizontal="left" vertical="center" wrapText="1"/>
    </xf>
    <xf numFmtId="0" fontId="11" fillId="0" borderId="14" xfId="0" applyFont="1" applyBorder="1" applyAlignment="1">
      <alignment horizontal="left" vertical="center" wrapText="1"/>
    </xf>
    <xf numFmtId="0" fontId="11" fillId="0" borderId="12" xfId="0" applyFont="1" applyBorder="1" applyAlignment="1">
      <alignment horizontal="left" vertical="center" wrapText="1"/>
    </xf>
    <xf numFmtId="0" fontId="11" fillId="0" borderId="21" xfId="0" applyFont="1" applyBorder="1" applyAlignment="1">
      <alignment horizontal="left" vertical="center" wrapText="1"/>
    </xf>
    <xf numFmtId="0" fontId="0" fillId="0" borderId="1" xfId="0" applyBorder="1"/>
    <xf numFmtId="0" fontId="0" fillId="0" borderId="12" xfId="0" applyBorder="1" applyAlignment="1">
      <alignment wrapText="1"/>
    </xf>
    <xf numFmtId="0" fontId="0" fillId="0" borderId="21" xfId="0" applyBorder="1" applyAlignment="1">
      <alignment wrapText="1"/>
    </xf>
    <xf numFmtId="0" fontId="20" fillId="0" borderId="0" xfId="4" applyFont="1" applyAlignment="1">
      <alignment horizontal="center" vertical="center" wrapText="1"/>
    </xf>
    <xf numFmtId="0" fontId="11" fillId="0" borderId="10" xfId="0" applyFont="1" applyBorder="1" applyAlignment="1">
      <alignment horizontal="center"/>
    </xf>
    <xf numFmtId="4" fontId="2" fillId="0" borderId="10" xfId="0" applyNumberFormat="1" applyFont="1" applyBorder="1" applyAlignment="1">
      <alignment horizontal="left" wrapText="1"/>
    </xf>
    <xf numFmtId="3" fontId="2" fillId="0" borderId="10" xfId="0" applyNumberFormat="1" applyFont="1" applyBorder="1" applyAlignment="1">
      <alignment horizontal="left" wrapText="1"/>
    </xf>
    <xf numFmtId="4" fontId="2" fillId="0" borderId="10" xfId="0" applyNumberFormat="1" applyFont="1" applyBorder="1" applyAlignment="1">
      <alignment horizontal="center"/>
    </xf>
    <xf numFmtId="0" fontId="2" fillId="0" borderId="29" xfId="0" applyFont="1" applyBorder="1" applyAlignment="1">
      <alignment wrapText="1"/>
    </xf>
    <xf numFmtId="0" fontId="2" fillId="0" borderId="14" xfId="0" applyFont="1" applyBorder="1" applyAlignment="1">
      <alignment wrapText="1"/>
    </xf>
    <xf numFmtId="0" fontId="23" fillId="0" borderId="0" xfId="0" applyFont="1"/>
    <xf numFmtId="2" fontId="24" fillId="5" borderId="8" xfId="1" applyNumberFormat="1" applyFont="1" applyFill="1" applyBorder="1" applyAlignment="1">
      <alignment horizontal="left"/>
    </xf>
    <xf numFmtId="0" fontId="2" fillId="0" borderId="24" xfId="0" applyFont="1" applyBorder="1"/>
    <xf numFmtId="0" fontId="0" fillId="0" borderId="30" xfId="0" applyBorder="1"/>
    <xf numFmtId="0" fontId="0" fillId="0" borderId="29" xfId="0" applyBorder="1" applyAlignment="1">
      <alignment wrapText="1"/>
    </xf>
    <xf numFmtId="0" fontId="0" fillId="0" borderId="11" xfId="0" applyBorder="1"/>
    <xf numFmtId="0" fontId="0" fillId="0" borderId="12" xfId="0" applyBorder="1"/>
    <xf numFmtId="4" fontId="2" fillId="0" borderId="9" xfId="0" applyNumberFormat="1" applyFont="1" applyBorder="1" applyAlignment="1">
      <alignment horizontal="center"/>
    </xf>
    <xf numFmtId="0" fontId="0" fillId="0" borderId="28" xfId="0" applyBorder="1"/>
  </cellXfs>
  <cellStyles count="5">
    <cellStyle name="Komma" xfId="1" builtinId="3"/>
    <cellStyle name="Standard" xfId="0" builtinId="0"/>
    <cellStyle name="Standard 2" xfId="2" xr:uid="{00000000-0005-0000-0000-000003000000}"/>
    <cellStyle name="Standard 3" xfId="4" xr:uid="{4C457D67-81A5-1F49-9050-E7CB3A8C611D}"/>
    <cellStyle name="Standard_Party-Platten _1" xfId="3"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63501</xdr:rowOff>
    </xdr:from>
    <xdr:to>
      <xdr:col>1</xdr:col>
      <xdr:colOff>0</xdr:colOff>
      <xdr:row>0</xdr:row>
      <xdr:rowOff>2123745</xdr:rowOff>
    </xdr:to>
    <xdr:pic>
      <xdr:nvPicPr>
        <xdr:cNvPr id="2" name="Grafik 1">
          <a:extLst>
            <a:ext uri="{FF2B5EF4-FFF2-40B4-BE49-F238E27FC236}">
              <a16:creationId xmlns:a16="http://schemas.microsoft.com/office/drawing/2014/main" id="{EE5E1BDF-66B4-F843-94C4-CFA3AC8A2E4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6200" y="63501"/>
          <a:ext cx="1485900" cy="2060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311164</xdr:colOff>
      <xdr:row>0</xdr:row>
      <xdr:rowOff>7938</xdr:rowOff>
    </xdr:from>
    <xdr:to>
      <xdr:col>1</xdr:col>
      <xdr:colOff>231990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64" y="7938"/>
          <a:ext cx="684253"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2084717</xdr:colOff>
      <xdr:row>8</xdr:row>
      <xdr:rowOff>59905</xdr:rowOff>
    </xdr:from>
    <xdr:to>
      <xdr:col>5</xdr:col>
      <xdr:colOff>1100741</xdr:colOff>
      <xdr:row>17</xdr:row>
      <xdr:rowOff>253041</xdr:rowOff>
    </xdr:to>
    <xdr:pic>
      <xdr:nvPicPr>
        <xdr:cNvPr id="2" name="Grafik 1">
          <a:extLst>
            <a:ext uri="{FF2B5EF4-FFF2-40B4-BE49-F238E27FC236}">
              <a16:creationId xmlns:a16="http://schemas.microsoft.com/office/drawing/2014/main" id="{0D14F8B9-DEF4-E319-67D6-0D314490C13B}"/>
            </a:ext>
          </a:extLst>
        </xdr:cNvPr>
        <xdr:cNvPicPr>
          <a:picLocks noChangeAspect="1"/>
        </xdr:cNvPicPr>
      </xdr:nvPicPr>
      <xdr:blipFill>
        <a:blip xmlns:r="http://schemas.openxmlformats.org/officeDocument/2006/relationships" r:embed="rId3"/>
        <a:stretch>
          <a:fillRect/>
        </a:stretch>
      </xdr:blipFill>
      <xdr:spPr>
        <a:xfrm>
          <a:off x="3534434" y="2264433"/>
          <a:ext cx="3652722" cy="2565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0</xdr:colOff>
      <xdr:row>4</xdr:row>
      <xdr:rowOff>0</xdr:rowOff>
    </xdr:from>
    <xdr:to>
      <xdr:col>5</xdr:col>
      <xdr:colOff>753533</xdr:colOff>
      <xdr:row>11</xdr:row>
      <xdr:rowOff>160867</xdr:rowOff>
    </xdr:to>
    <xdr:pic>
      <xdr:nvPicPr>
        <xdr:cNvPr id="2" name="Grafik 1">
          <a:extLst>
            <a:ext uri="{FF2B5EF4-FFF2-40B4-BE49-F238E27FC236}">
              <a16:creationId xmlns:a16="http://schemas.microsoft.com/office/drawing/2014/main" id="{F9D6631C-07A7-0C25-DA5C-C6A5D6C5F0CE}"/>
            </a:ext>
          </a:extLst>
        </xdr:cNvPr>
        <xdr:cNvPicPr>
          <a:picLocks noChangeAspect="1"/>
        </xdr:cNvPicPr>
      </xdr:nvPicPr>
      <xdr:blipFill>
        <a:blip xmlns:r="http://schemas.openxmlformats.org/officeDocument/2006/relationships" r:embed="rId3"/>
        <a:stretch>
          <a:fillRect/>
        </a:stretch>
      </xdr:blipFill>
      <xdr:spPr>
        <a:xfrm>
          <a:off x="3776133" y="1168400"/>
          <a:ext cx="3073400" cy="2057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24423</xdr:colOff>
      <xdr:row>4</xdr:row>
      <xdr:rowOff>223052</xdr:rowOff>
    </xdr:from>
    <xdr:to>
      <xdr:col>5</xdr:col>
      <xdr:colOff>1105856</xdr:colOff>
      <xdr:row>12</xdr:row>
      <xdr:rowOff>162821</xdr:rowOff>
    </xdr:to>
    <xdr:pic>
      <xdr:nvPicPr>
        <xdr:cNvPr id="2" name="Grafik 1">
          <a:extLst>
            <a:ext uri="{FF2B5EF4-FFF2-40B4-BE49-F238E27FC236}">
              <a16:creationId xmlns:a16="http://schemas.microsoft.com/office/drawing/2014/main" id="{BE27A774-6B12-A99D-112B-BE6FC91C62E7}"/>
            </a:ext>
          </a:extLst>
        </xdr:cNvPr>
        <xdr:cNvPicPr>
          <a:picLocks noChangeAspect="1"/>
        </xdr:cNvPicPr>
      </xdr:nvPicPr>
      <xdr:blipFill>
        <a:blip xmlns:r="http://schemas.openxmlformats.org/officeDocument/2006/relationships" r:embed="rId3"/>
        <a:stretch>
          <a:fillRect/>
        </a:stretch>
      </xdr:blipFill>
      <xdr:spPr>
        <a:xfrm>
          <a:off x="3793718" y="1387219"/>
          <a:ext cx="3393484" cy="20889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20320</xdr:colOff>
      <xdr:row>4</xdr:row>
      <xdr:rowOff>243840</xdr:rowOff>
    </xdr:from>
    <xdr:to>
      <xdr:col>5</xdr:col>
      <xdr:colOff>472440</xdr:colOff>
      <xdr:row>13</xdr:row>
      <xdr:rowOff>152400</xdr:rowOff>
    </xdr:to>
    <xdr:pic>
      <xdr:nvPicPr>
        <xdr:cNvPr id="2" name="Grafik 1">
          <a:extLst>
            <a:ext uri="{FF2B5EF4-FFF2-40B4-BE49-F238E27FC236}">
              <a16:creationId xmlns:a16="http://schemas.microsoft.com/office/drawing/2014/main" id="{19BC58CE-62C3-E4E7-2617-0F7317311088}"/>
            </a:ext>
          </a:extLst>
        </xdr:cNvPr>
        <xdr:cNvPicPr>
          <a:picLocks noChangeAspect="1"/>
        </xdr:cNvPicPr>
      </xdr:nvPicPr>
      <xdr:blipFill>
        <a:blip xmlns:r="http://schemas.openxmlformats.org/officeDocument/2006/relationships" r:embed="rId3"/>
        <a:stretch>
          <a:fillRect/>
        </a:stretch>
      </xdr:blipFill>
      <xdr:spPr>
        <a:xfrm>
          <a:off x="3799840" y="1402080"/>
          <a:ext cx="2768600" cy="228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2222500</xdr:colOff>
      <xdr:row>12</xdr:row>
      <xdr:rowOff>127000</xdr:rowOff>
    </xdr:from>
    <xdr:to>
      <xdr:col>5</xdr:col>
      <xdr:colOff>944656</xdr:colOff>
      <xdr:row>22</xdr:row>
      <xdr:rowOff>25400</xdr:rowOff>
    </xdr:to>
    <xdr:pic>
      <xdr:nvPicPr>
        <xdr:cNvPr id="2" name="Grafik 1">
          <a:extLst>
            <a:ext uri="{FF2B5EF4-FFF2-40B4-BE49-F238E27FC236}">
              <a16:creationId xmlns:a16="http://schemas.microsoft.com/office/drawing/2014/main" id="{E66ECAD8-6651-9AFB-D8FF-DFA664FCFDCE}"/>
            </a:ext>
          </a:extLst>
        </xdr:cNvPr>
        <xdr:cNvPicPr>
          <a:picLocks noChangeAspect="1"/>
        </xdr:cNvPicPr>
      </xdr:nvPicPr>
      <xdr:blipFill>
        <a:blip xmlns:r="http://schemas.openxmlformats.org/officeDocument/2006/relationships" r:embed="rId3"/>
        <a:stretch>
          <a:fillRect/>
        </a:stretch>
      </xdr:blipFill>
      <xdr:spPr>
        <a:xfrm>
          <a:off x="3670300" y="3581400"/>
          <a:ext cx="3357656" cy="2565400"/>
        </a:xfrm>
        <a:prstGeom prst="rect">
          <a:avLst/>
        </a:prstGeom>
      </xdr:spPr>
    </xdr:pic>
    <xdr:clientData/>
  </xdr:twoCellAnchor>
  <xdr:twoCellAnchor editAs="oneCell">
    <xdr:from>
      <xdr:col>3</xdr:col>
      <xdr:colOff>419100</xdr:colOff>
      <xdr:row>5</xdr:row>
      <xdr:rowOff>165100</xdr:rowOff>
    </xdr:from>
    <xdr:to>
      <xdr:col>5</xdr:col>
      <xdr:colOff>901700</xdr:colOff>
      <xdr:row>15</xdr:row>
      <xdr:rowOff>127000</xdr:rowOff>
    </xdr:to>
    <xdr:pic>
      <xdr:nvPicPr>
        <xdr:cNvPr id="5" name="Grafik 4">
          <a:extLst>
            <a:ext uri="{FF2B5EF4-FFF2-40B4-BE49-F238E27FC236}">
              <a16:creationId xmlns:a16="http://schemas.microsoft.com/office/drawing/2014/main" id="{F4315395-52D8-A782-655B-6D2B42603DA3}"/>
            </a:ext>
          </a:extLst>
        </xdr:cNvPr>
        <xdr:cNvPicPr>
          <a:picLocks noChangeAspect="1"/>
        </xdr:cNvPicPr>
      </xdr:nvPicPr>
      <xdr:blipFill>
        <a:blip xmlns:r="http://schemas.openxmlformats.org/officeDocument/2006/relationships" r:embed="rId4"/>
        <a:stretch>
          <a:fillRect/>
        </a:stretch>
      </xdr:blipFill>
      <xdr:spPr>
        <a:xfrm>
          <a:off x="4191000" y="1587500"/>
          <a:ext cx="2794000" cy="2794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C9AE-6E90-614F-AAD8-9E18516332DD}">
  <sheetPr>
    <tabColor indexed="11"/>
    <pageSetUpPr fitToPage="1"/>
  </sheetPr>
  <dimension ref="A1:C15"/>
  <sheetViews>
    <sheetView tabSelected="1" zoomScale="112" zoomScaleNormal="100" workbookViewId="0">
      <selection activeCell="E11" sqref="E11"/>
    </sheetView>
  </sheetViews>
  <sheetFormatPr baseColWidth="10" defaultColWidth="11.5" defaultRowHeight="30" customHeight="1" x14ac:dyDescent="0.15"/>
  <cols>
    <col min="1" max="1" width="22" style="81" bestFit="1" customWidth="1"/>
    <col min="2" max="2" width="66" style="82" bestFit="1" customWidth="1"/>
    <col min="3" max="16384" width="11.5" style="80"/>
  </cols>
  <sheetData>
    <row r="1" spans="1:3" ht="169.5" customHeight="1" x14ac:dyDescent="0.15">
      <c r="A1" s="79"/>
      <c r="B1" s="138" t="s">
        <v>119</v>
      </c>
    </row>
    <row r="2" spans="1:3" ht="27.75" customHeight="1" x14ac:dyDescent="0.15"/>
    <row r="3" spans="1:3" ht="48" customHeight="1" x14ac:dyDescent="0.15">
      <c r="A3" s="83" t="s">
        <v>0</v>
      </c>
      <c r="B3" s="93">
        <v>45736</v>
      </c>
    </row>
    <row r="4" spans="1:3" ht="27.75" customHeight="1" x14ac:dyDescent="0.2">
      <c r="A4" s="83"/>
      <c r="B4" s="84"/>
    </row>
    <row r="5" spans="1:3" ht="48" customHeight="1" x14ac:dyDescent="0.15">
      <c r="A5" s="83" t="s">
        <v>1</v>
      </c>
      <c r="B5" s="89" t="s">
        <v>2</v>
      </c>
    </row>
    <row r="6" spans="1:3" ht="30" customHeight="1" x14ac:dyDescent="0.2">
      <c r="A6" s="83"/>
      <c r="B6" s="88"/>
    </row>
    <row r="7" spans="1:3" ht="48" customHeight="1" x14ac:dyDescent="0.15">
      <c r="A7" s="83" t="s">
        <v>3</v>
      </c>
      <c r="B7" s="90" t="s">
        <v>4</v>
      </c>
    </row>
    <row r="8" spans="1:3" ht="48" customHeight="1" x14ac:dyDescent="0.15">
      <c r="A8" s="94" t="s">
        <v>5</v>
      </c>
      <c r="B8" s="91" t="s">
        <v>121</v>
      </c>
    </row>
    <row r="9" spans="1:3" ht="48" customHeight="1" x14ac:dyDescent="0.15">
      <c r="A9" s="94" t="s">
        <v>6</v>
      </c>
      <c r="B9" s="92" t="s">
        <v>7</v>
      </c>
    </row>
    <row r="11" spans="1:3" ht="48" customHeight="1" x14ac:dyDescent="0.15">
      <c r="A11" s="83" t="s">
        <v>8</v>
      </c>
      <c r="B11" s="89" t="s">
        <v>9</v>
      </c>
      <c r="C11" s="95"/>
    </row>
    <row r="12" spans="1:3" s="86" customFormat="1" ht="54" customHeight="1" x14ac:dyDescent="0.2">
      <c r="A12" s="83"/>
      <c r="B12" s="84"/>
    </row>
    <row r="13" spans="1:3" ht="48" customHeight="1" x14ac:dyDescent="0.15">
      <c r="A13" s="83" t="s">
        <v>11</v>
      </c>
      <c r="B13" s="85" t="s">
        <v>12</v>
      </c>
    </row>
    <row r="14" spans="1:3" ht="30" customHeight="1" x14ac:dyDescent="0.2">
      <c r="A14" s="83"/>
      <c r="B14" s="84"/>
    </row>
    <row r="15" spans="1:3" ht="48" customHeight="1" x14ac:dyDescent="0.15">
      <c r="A15" s="83" t="s">
        <v>13</v>
      </c>
      <c r="B15" s="87">
        <v>4</v>
      </c>
    </row>
  </sheetData>
  <pageMargins left="0.78740157480314998" right="0.78740157480314998" top="0.82677165354330695" bottom="0.98425196850393704" header="0.511811023622047" footer="0.511811023622047"/>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44"/>
  <sheetViews>
    <sheetView showZeros="0" tabSelected="1" topLeftCell="A2" zoomScale="106" zoomScaleNormal="100" zoomScalePageLayoutView="70" workbookViewId="0">
      <selection activeCell="E11" sqref="E11"/>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8"/>
      <c r="C1" s="78"/>
      <c r="D1" s="78"/>
      <c r="E1" s="15" t="s">
        <v>14</v>
      </c>
      <c r="F1" s="16">
        <f>Menu!B3</f>
        <v>45736</v>
      </c>
      <c r="I1" s="114" t="s">
        <v>15</v>
      </c>
      <c r="J1" s="115"/>
      <c r="M1" s="2"/>
    </row>
    <row r="2" spans="1:18" s="1" customFormat="1" ht="23.25" customHeight="1" x14ac:dyDescent="0.15">
      <c r="A2" s="21" t="str">
        <f>Menu!B5</f>
        <v>Gemüsebouillon mit Bärlauch-Flädli</v>
      </c>
      <c r="B2" s="22"/>
      <c r="C2" s="22"/>
      <c r="D2" s="20"/>
      <c r="E2" s="17" t="s">
        <v>16</v>
      </c>
      <c r="F2" s="18">
        <f>Menu!B15</f>
        <v>4</v>
      </c>
      <c r="I2" s="19">
        <v>4</v>
      </c>
      <c r="J2" s="97" t="s">
        <v>17</v>
      </c>
      <c r="L2" s="120" t="s">
        <v>18</v>
      </c>
      <c r="M2" s="121"/>
      <c r="N2"/>
      <c r="O2"/>
    </row>
    <row r="3" spans="1:18" s="3" customFormat="1" ht="21" customHeight="1" x14ac:dyDescent="0.15">
      <c r="A3" s="98" t="s">
        <v>19</v>
      </c>
      <c r="B3" s="33" t="s">
        <v>20</v>
      </c>
      <c r="C3" s="99" t="s">
        <v>21</v>
      </c>
      <c r="D3" s="100" t="s">
        <v>22</v>
      </c>
      <c r="E3" s="101" t="s">
        <v>23</v>
      </c>
      <c r="F3" s="102" t="s">
        <v>24</v>
      </c>
      <c r="G3" s="2"/>
      <c r="H3" s="2"/>
      <c r="I3" s="101" t="s">
        <v>25</v>
      </c>
      <c r="J3" s="103" t="s">
        <v>26</v>
      </c>
      <c r="K3" s="2"/>
      <c r="L3" s="121"/>
      <c r="M3" s="121"/>
      <c r="N3"/>
      <c r="O3"/>
      <c r="P3" s="2"/>
      <c r="Q3" s="2"/>
      <c r="R3" s="2"/>
    </row>
    <row r="4" spans="1:18" ht="21.75" customHeight="1" x14ac:dyDescent="0.2">
      <c r="A4" s="105">
        <f>ROUND(SUM(J4*$F$2),2)</f>
        <v>1</v>
      </c>
      <c r="B4" s="23" t="s">
        <v>27</v>
      </c>
      <c r="C4" s="29" t="s">
        <v>28</v>
      </c>
      <c r="D4" s="35"/>
      <c r="E4" s="106"/>
      <c r="F4" s="105">
        <f t="shared" ref="F4:F10" si="0">SUM(E4*A4)</f>
        <v>0</v>
      </c>
      <c r="G4" s="150"/>
      <c r="H4" s="150"/>
      <c r="I4" s="105">
        <v>1</v>
      </c>
      <c r="J4" s="66">
        <f t="shared" ref="J4:J10" si="1">I4/$I$2</f>
        <v>0.25</v>
      </c>
      <c r="K4" s="5"/>
      <c r="L4" s="26" t="s">
        <v>29</v>
      </c>
      <c r="M4" s="26">
        <v>0.25</v>
      </c>
      <c r="N4" s="25"/>
      <c r="P4" s="25"/>
      <c r="Q4" s="26"/>
      <c r="R4" s="26"/>
    </row>
    <row r="5" spans="1:18" ht="21.75" customHeight="1" x14ac:dyDescent="0.2">
      <c r="A5" s="108">
        <f t="shared" ref="A5:A23" si="2">ROUND(SUM(J5*$F$2),2)</f>
        <v>0.5</v>
      </c>
      <c r="B5" s="24" t="s">
        <v>30</v>
      </c>
      <c r="C5" s="30" t="s">
        <v>31</v>
      </c>
      <c r="D5" s="36"/>
      <c r="E5" s="109"/>
      <c r="F5" s="108">
        <f t="shared" si="0"/>
        <v>0</v>
      </c>
      <c r="G5" s="151"/>
      <c r="H5" s="151"/>
      <c r="I5" s="108">
        <v>0.5</v>
      </c>
      <c r="J5" s="67">
        <f t="shared" si="1"/>
        <v>0.125</v>
      </c>
      <c r="K5" s="5"/>
      <c r="L5" s="26" t="s">
        <v>32</v>
      </c>
      <c r="M5" s="26">
        <v>1.25</v>
      </c>
      <c r="N5" s="25"/>
      <c r="P5" s="25"/>
      <c r="Q5" s="26"/>
      <c r="R5" s="26"/>
    </row>
    <row r="6" spans="1:18" ht="21.75" customHeight="1" x14ac:dyDescent="0.15">
      <c r="A6" s="108">
        <f t="shared" si="2"/>
        <v>1.5</v>
      </c>
      <c r="B6" s="24" t="s">
        <v>27</v>
      </c>
      <c r="C6" s="30" t="s">
        <v>33</v>
      </c>
      <c r="D6" s="36"/>
      <c r="E6" s="109"/>
      <c r="F6" s="108">
        <f t="shared" si="0"/>
        <v>0</v>
      </c>
      <c r="G6" s="151"/>
      <c r="H6" s="151"/>
      <c r="I6" s="108">
        <v>1.5</v>
      </c>
      <c r="J6" s="67">
        <f t="shared" si="1"/>
        <v>0.375</v>
      </c>
      <c r="K6" s="5"/>
      <c r="L6" s="26" t="s">
        <v>30</v>
      </c>
      <c r="M6" s="26" t="s">
        <v>34</v>
      </c>
      <c r="Q6" s="26"/>
    </row>
    <row r="7" spans="1:18" ht="21.75" customHeight="1" x14ac:dyDescent="0.15">
      <c r="A7" s="108">
        <f t="shared" si="2"/>
        <v>1</v>
      </c>
      <c r="B7" s="24" t="s">
        <v>27</v>
      </c>
      <c r="C7" s="30" t="s">
        <v>35</v>
      </c>
      <c r="D7" s="36"/>
      <c r="E7" s="109"/>
      <c r="F7" s="108">
        <f t="shared" si="0"/>
        <v>0</v>
      </c>
      <c r="G7" s="151"/>
      <c r="H7" s="151"/>
      <c r="I7" s="108">
        <v>1</v>
      </c>
      <c r="J7" s="67">
        <f t="shared" si="1"/>
        <v>0.25</v>
      </c>
      <c r="K7" s="5"/>
      <c r="L7" s="26" t="s">
        <v>36</v>
      </c>
      <c r="M7" s="26" t="s">
        <v>37</v>
      </c>
      <c r="Q7" s="26"/>
    </row>
    <row r="8" spans="1:18" ht="21.75" customHeight="1" x14ac:dyDescent="0.15">
      <c r="A8" s="108">
        <f t="shared" si="2"/>
        <v>1</v>
      </c>
      <c r="B8" s="24" t="s">
        <v>27</v>
      </c>
      <c r="C8" s="30" t="s">
        <v>38</v>
      </c>
      <c r="D8" s="36"/>
      <c r="E8" s="109"/>
      <c r="F8" s="108">
        <f t="shared" si="0"/>
        <v>0</v>
      </c>
      <c r="G8" s="151"/>
      <c r="H8" s="151"/>
      <c r="I8" s="108">
        <v>1</v>
      </c>
      <c r="J8" s="67">
        <f t="shared" si="1"/>
        <v>0.25</v>
      </c>
      <c r="K8" s="5"/>
      <c r="L8" s="26" t="s">
        <v>39</v>
      </c>
      <c r="M8" s="26">
        <v>1</v>
      </c>
      <c r="Q8" s="26"/>
    </row>
    <row r="9" spans="1:18" ht="21.75" customHeight="1" x14ac:dyDescent="0.15">
      <c r="A9" s="108">
        <f t="shared" si="2"/>
        <v>1.5</v>
      </c>
      <c r="B9" s="24" t="s">
        <v>27</v>
      </c>
      <c r="C9" s="30" t="s">
        <v>40</v>
      </c>
      <c r="D9" s="36"/>
      <c r="E9" s="109"/>
      <c r="F9" s="108">
        <f t="shared" si="0"/>
        <v>0</v>
      </c>
      <c r="G9" s="151"/>
      <c r="H9" s="151"/>
      <c r="I9" s="108">
        <v>1.5</v>
      </c>
      <c r="J9" s="67">
        <f t="shared" si="1"/>
        <v>0.375</v>
      </c>
      <c r="K9" s="5"/>
      <c r="L9" s="26" t="s">
        <v>27</v>
      </c>
      <c r="M9" s="26" t="s">
        <v>41</v>
      </c>
      <c r="Q9" s="26"/>
    </row>
    <row r="10" spans="1:18" ht="21.75" customHeight="1" x14ac:dyDescent="0.15">
      <c r="A10" s="108">
        <f t="shared" si="2"/>
        <v>1</v>
      </c>
      <c r="B10" s="24" t="s">
        <v>27</v>
      </c>
      <c r="C10" s="30" t="s">
        <v>42</v>
      </c>
      <c r="D10" s="36"/>
      <c r="E10" s="109"/>
      <c r="F10" s="108">
        <f t="shared" si="0"/>
        <v>0</v>
      </c>
      <c r="G10" s="151"/>
      <c r="H10" s="151"/>
      <c r="I10" s="108">
        <v>1</v>
      </c>
      <c r="J10" s="67">
        <f t="shared" si="1"/>
        <v>0.25</v>
      </c>
      <c r="K10" s="5"/>
      <c r="L10" s="26" t="s">
        <v>43</v>
      </c>
      <c r="M10" s="26" t="s">
        <v>44</v>
      </c>
      <c r="Q10" s="26"/>
    </row>
    <row r="11" spans="1:18" ht="21.75" customHeight="1" x14ac:dyDescent="0.15">
      <c r="A11" s="108">
        <f t="shared" si="2"/>
        <v>0.5</v>
      </c>
      <c r="B11" s="24" t="s">
        <v>39</v>
      </c>
      <c r="C11" s="30" t="s">
        <v>45</v>
      </c>
      <c r="D11" s="36"/>
      <c r="E11" s="109"/>
      <c r="F11" s="108">
        <f t="shared" ref="F11" si="3">SUM(E11*A11)</f>
        <v>0</v>
      </c>
      <c r="G11" s="151"/>
      <c r="H11" s="151"/>
      <c r="I11" s="108">
        <v>0.5</v>
      </c>
      <c r="J11" s="67">
        <f t="shared" ref="J11" si="4">I11/$I$2</f>
        <v>0.125</v>
      </c>
      <c r="K11" s="5"/>
      <c r="L11" s="27" t="s">
        <v>46</v>
      </c>
      <c r="Q11" s="26"/>
    </row>
    <row r="12" spans="1:18" ht="21.75" customHeight="1" x14ac:dyDescent="0.15">
      <c r="A12" s="108">
        <f t="shared" si="2"/>
        <v>0.25</v>
      </c>
      <c r="B12" s="24" t="s">
        <v>39</v>
      </c>
      <c r="C12" s="30" t="s">
        <v>47</v>
      </c>
      <c r="D12" s="36"/>
      <c r="E12" s="109"/>
      <c r="F12" s="108">
        <f t="shared" ref="F12:F23" si="5">SUM(E12*A12)</f>
        <v>0</v>
      </c>
      <c r="G12" s="151"/>
      <c r="H12" s="151"/>
      <c r="I12" s="108">
        <v>0.25</v>
      </c>
      <c r="J12" s="67">
        <f t="shared" ref="J12:J17" si="6">I12/$I$2</f>
        <v>6.25E-2</v>
      </c>
      <c r="K12" s="5"/>
      <c r="M12" s="2"/>
      <c r="Q12" s="26"/>
    </row>
    <row r="13" spans="1:18" ht="21.75" customHeight="1" x14ac:dyDescent="0.15">
      <c r="A13" s="108">
        <f t="shared" si="2"/>
        <v>5</v>
      </c>
      <c r="B13" s="24" t="s">
        <v>27</v>
      </c>
      <c r="C13" s="30" t="s">
        <v>48</v>
      </c>
      <c r="D13" s="36"/>
      <c r="E13" s="109"/>
      <c r="F13" s="108">
        <f t="shared" si="5"/>
        <v>0</v>
      </c>
      <c r="G13" s="151"/>
      <c r="H13" s="151"/>
      <c r="I13" s="108">
        <v>5</v>
      </c>
      <c r="J13" s="67">
        <f t="shared" si="6"/>
        <v>1.25</v>
      </c>
      <c r="K13" s="5"/>
      <c r="Q13" s="26"/>
    </row>
    <row r="14" spans="1:18" ht="21.75" customHeight="1" x14ac:dyDescent="0.15">
      <c r="A14" s="108">
        <f t="shared" si="2"/>
        <v>0.5</v>
      </c>
      <c r="B14" s="24" t="s">
        <v>27</v>
      </c>
      <c r="C14" s="30" t="s">
        <v>49</v>
      </c>
      <c r="D14" s="36"/>
      <c r="E14" s="109"/>
      <c r="F14" s="108">
        <f t="shared" si="5"/>
        <v>0</v>
      </c>
      <c r="G14" s="151"/>
      <c r="H14" s="151"/>
      <c r="I14" s="108">
        <v>0.5</v>
      </c>
      <c r="J14" s="67">
        <f t="shared" si="6"/>
        <v>0.125</v>
      </c>
      <c r="K14" s="5"/>
      <c r="Q14" s="26"/>
    </row>
    <row r="15" spans="1:18" ht="21.75" customHeight="1" x14ac:dyDescent="0.15">
      <c r="A15" s="108">
        <f t="shared" si="2"/>
        <v>1</v>
      </c>
      <c r="B15" s="24" t="s">
        <v>32</v>
      </c>
      <c r="C15" s="30" t="s">
        <v>50</v>
      </c>
      <c r="D15" s="36"/>
      <c r="E15" s="109"/>
      <c r="F15" s="108">
        <f t="shared" si="5"/>
        <v>0</v>
      </c>
      <c r="G15" s="151"/>
      <c r="H15" s="151"/>
      <c r="I15" s="108">
        <v>1</v>
      </c>
      <c r="J15" s="67">
        <f t="shared" si="6"/>
        <v>0.25</v>
      </c>
      <c r="K15" s="5"/>
      <c r="Q15" s="26"/>
    </row>
    <row r="16" spans="1:18" ht="21.75" customHeight="1" x14ac:dyDescent="0.15">
      <c r="A16" s="108">
        <f t="shared" si="2"/>
        <v>0.05</v>
      </c>
      <c r="B16" s="24" t="s">
        <v>32</v>
      </c>
      <c r="C16" s="30" t="s">
        <v>51</v>
      </c>
      <c r="D16" s="36"/>
      <c r="E16" s="109"/>
      <c r="F16" s="108">
        <f t="shared" si="5"/>
        <v>0</v>
      </c>
      <c r="G16" s="151"/>
      <c r="H16" s="151"/>
      <c r="I16" s="108">
        <v>0.05</v>
      </c>
      <c r="J16" s="67">
        <f t="shared" si="6"/>
        <v>1.2500000000000001E-2</v>
      </c>
      <c r="K16" s="5"/>
    </row>
    <row r="17" spans="1:12" ht="21.75" customHeight="1" x14ac:dyDescent="0.15">
      <c r="A17" s="108">
        <f t="shared" si="2"/>
        <v>0.03</v>
      </c>
      <c r="B17" s="24" t="s">
        <v>29</v>
      </c>
      <c r="C17" s="30" t="s">
        <v>52</v>
      </c>
      <c r="D17" s="36"/>
      <c r="E17" s="109"/>
      <c r="F17" s="108">
        <f t="shared" si="5"/>
        <v>0</v>
      </c>
      <c r="G17" s="151"/>
      <c r="H17" s="151"/>
      <c r="I17" s="108">
        <v>2.5000000000000001E-2</v>
      </c>
      <c r="J17" s="67">
        <f t="shared" si="6"/>
        <v>6.2500000000000003E-3</v>
      </c>
      <c r="K17" s="5"/>
    </row>
    <row r="18" spans="1:12" ht="21.75" customHeight="1" x14ac:dyDescent="0.15">
      <c r="A18" s="108">
        <f t="shared" si="2"/>
        <v>1</v>
      </c>
      <c r="B18" s="24" t="s">
        <v>27</v>
      </c>
      <c r="C18" s="30" t="s">
        <v>53</v>
      </c>
      <c r="D18" s="36"/>
      <c r="E18" s="109"/>
      <c r="F18" s="108">
        <f t="shared" si="5"/>
        <v>0</v>
      </c>
      <c r="G18" s="151"/>
      <c r="H18" s="151"/>
      <c r="I18" s="108">
        <v>1</v>
      </c>
      <c r="J18" s="67">
        <f t="shared" ref="J18:J23" si="7">I18/$I$2</f>
        <v>0.25</v>
      </c>
    </row>
    <row r="19" spans="1:12" ht="21.75" customHeight="1" x14ac:dyDescent="0.15">
      <c r="A19" s="108">
        <f t="shared" si="2"/>
        <v>0.05</v>
      </c>
      <c r="B19" s="24" t="s">
        <v>29</v>
      </c>
      <c r="C19" s="30" t="s">
        <v>54</v>
      </c>
      <c r="D19" s="36"/>
      <c r="E19" s="109"/>
      <c r="F19" s="108">
        <f t="shared" si="5"/>
        <v>0</v>
      </c>
      <c r="G19" s="151"/>
      <c r="H19" s="151"/>
      <c r="I19" s="108">
        <v>0.05</v>
      </c>
      <c r="J19" s="67">
        <f t="shared" si="7"/>
        <v>1.2500000000000001E-2</v>
      </c>
    </row>
    <row r="20" spans="1:12" ht="22.5" customHeight="1" x14ac:dyDescent="0.15">
      <c r="A20" s="108">
        <f t="shared" si="2"/>
        <v>0.15</v>
      </c>
      <c r="B20" s="24" t="s">
        <v>32</v>
      </c>
      <c r="C20" s="30" t="s">
        <v>55</v>
      </c>
      <c r="D20" s="36"/>
      <c r="E20" s="109"/>
      <c r="F20" s="108">
        <f t="shared" si="5"/>
        <v>0</v>
      </c>
      <c r="G20" s="151"/>
      <c r="H20" s="151"/>
      <c r="I20" s="108">
        <v>0.15</v>
      </c>
      <c r="J20" s="67">
        <f t="shared" si="7"/>
        <v>3.7499999999999999E-2</v>
      </c>
    </row>
    <row r="21" spans="1:12" ht="22.5" customHeight="1" x14ac:dyDescent="0.15">
      <c r="A21" s="108">
        <f t="shared" si="2"/>
        <v>0.5</v>
      </c>
      <c r="B21" s="24" t="s">
        <v>39</v>
      </c>
      <c r="C21" s="30" t="s">
        <v>56</v>
      </c>
      <c r="D21" s="36"/>
      <c r="E21" s="109"/>
      <c r="F21" s="108">
        <f t="shared" si="5"/>
        <v>0</v>
      </c>
      <c r="G21" s="151"/>
      <c r="H21" s="151"/>
      <c r="I21" s="108">
        <v>0.5</v>
      </c>
      <c r="J21" s="67">
        <f t="shared" si="7"/>
        <v>0.125</v>
      </c>
    </row>
    <row r="22" spans="1:12" ht="22.5" customHeight="1" x14ac:dyDescent="0.15">
      <c r="A22" s="108">
        <f t="shared" si="2"/>
        <v>0.5</v>
      </c>
      <c r="B22" s="24" t="s">
        <v>27</v>
      </c>
      <c r="C22" s="30" t="s">
        <v>57</v>
      </c>
      <c r="D22" s="36"/>
      <c r="E22" s="109"/>
      <c r="F22" s="108">
        <f t="shared" si="5"/>
        <v>0</v>
      </c>
      <c r="G22" s="151"/>
      <c r="H22" s="151"/>
      <c r="I22" s="108">
        <v>0.5</v>
      </c>
      <c r="J22" s="67">
        <f t="shared" si="7"/>
        <v>0.125</v>
      </c>
    </row>
    <row r="23" spans="1:12" ht="22.5" customHeight="1" x14ac:dyDescent="0.15">
      <c r="A23" s="108">
        <f t="shared" si="2"/>
        <v>0.1</v>
      </c>
      <c r="B23" s="24" t="s">
        <v>29</v>
      </c>
      <c r="C23" s="30" t="s">
        <v>58</v>
      </c>
      <c r="D23" s="36"/>
      <c r="E23" s="109"/>
      <c r="F23" s="108">
        <f t="shared" si="5"/>
        <v>0</v>
      </c>
      <c r="G23" s="151"/>
      <c r="H23" s="151"/>
      <c r="I23" s="108">
        <v>0.1</v>
      </c>
      <c r="J23" s="67">
        <f t="shared" si="7"/>
        <v>2.5000000000000001E-2</v>
      </c>
    </row>
    <row r="24" spans="1:12" ht="22.5" customHeight="1" x14ac:dyDescent="0.15">
      <c r="A24" s="112"/>
      <c r="B24" s="32"/>
      <c r="C24" s="34"/>
      <c r="D24" s="37"/>
      <c r="E24" s="152"/>
      <c r="F24" s="112"/>
      <c r="G24" s="153"/>
      <c r="H24" s="153"/>
      <c r="I24" s="112"/>
      <c r="J24" s="68"/>
      <c r="K24" s="104"/>
    </row>
    <row r="25" spans="1:12" ht="22.5" customHeight="1" x14ac:dyDescent="0.15">
      <c r="A25" s="39" t="s">
        <v>59</v>
      </c>
      <c r="B25" s="40"/>
      <c r="C25" s="40"/>
      <c r="D25" s="41" t="s">
        <v>60</v>
      </c>
      <c r="E25" s="41"/>
      <c r="F25" s="42"/>
      <c r="L25" s="14"/>
    </row>
    <row r="26" spans="1:12" ht="22.5" customHeight="1" x14ac:dyDescent="0.15">
      <c r="A26" s="39"/>
      <c r="B26" s="40"/>
      <c r="C26" s="40"/>
      <c r="D26" s="41"/>
      <c r="E26" s="41"/>
      <c r="F26" s="42"/>
      <c r="L26" s="14"/>
    </row>
    <row r="27" spans="1:12" ht="29.25" customHeight="1" x14ac:dyDescent="0.15">
      <c r="A27" s="116" t="s">
        <v>61</v>
      </c>
      <c r="B27" s="116"/>
      <c r="C27" s="116"/>
      <c r="D27" s="116"/>
      <c r="E27" s="116"/>
      <c r="F27" s="117"/>
    </row>
    <row r="28" spans="1:12" ht="42.75" customHeight="1" x14ac:dyDescent="0.15">
      <c r="A28" s="118" t="s">
        <v>62</v>
      </c>
      <c r="B28" s="118"/>
      <c r="C28" s="118"/>
      <c r="D28" s="118"/>
      <c r="E28" s="118"/>
      <c r="F28" s="119"/>
    </row>
    <row r="29" spans="1:12" ht="57" customHeight="1" x14ac:dyDescent="0.15">
      <c r="A29" s="118" t="s">
        <v>63</v>
      </c>
      <c r="B29" s="118"/>
      <c r="C29" s="118"/>
      <c r="D29" s="118"/>
      <c r="E29" s="118"/>
      <c r="F29" s="119"/>
    </row>
    <row r="30" spans="1:12" ht="54.75" customHeight="1" x14ac:dyDescent="0.15">
      <c r="A30" s="118" t="s">
        <v>64</v>
      </c>
      <c r="B30" s="118"/>
      <c r="C30" s="118"/>
      <c r="D30" s="118"/>
      <c r="E30" s="118"/>
      <c r="F30" s="119"/>
    </row>
    <row r="31" spans="1:12" ht="53.25" customHeight="1" x14ac:dyDescent="0.15">
      <c r="A31" s="118" t="s">
        <v>65</v>
      </c>
      <c r="B31" s="118"/>
      <c r="C31" s="118"/>
      <c r="D31" s="118"/>
      <c r="E31" s="118"/>
      <c r="F31" s="119"/>
    </row>
    <row r="32" spans="1:12" ht="27" customHeight="1" x14ac:dyDescent="0.15">
      <c r="A32" s="125" t="s">
        <v>66</v>
      </c>
      <c r="B32" s="118"/>
      <c r="C32" s="118"/>
      <c r="D32" s="118"/>
      <c r="E32" s="118"/>
      <c r="F32" s="119"/>
    </row>
    <row r="33" spans="1:12" ht="27.75" customHeight="1" x14ac:dyDescent="0.15">
      <c r="A33" s="125" t="s">
        <v>67</v>
      </c>
      <c r="B33" s="118"/>
      <c r="C33" s="118"/>
      <c r="D33" s="118"/>
      <c r="E33" s="118"/>
      <c r="F33" s="119"/>
      <c r="L33"/>
    </row>
    <row r="34" spans="1:12" ht="31.5" customHeight="1" x14ac:dyDescent="0.15">
      <c r="A34" s="125" t="s">
        <v>68</v>
      </c>
      <c r="B34" s="118"/>
      <c r="C34" s="118"/>
      <c r="D34" s="118"/>
      <c r="E34" s="118"/>
      <c r="F34" s="119"/>
      <c r="L34"/>
    </row>
    <row r="35" spans="1:12" ht="31.5" customHeight="1" x14ac:dyDescent="0.15">
      <c r="A35" s="125" t="s">
        <v>69</v>
      </c>
      <c r="B35" s="118"/>
      <c r="C35" s="118"/>
      <c r="D35" s="118"/>
      <c r="E35" s="118"/>
      <c r="F35" s="119"/>
      <c r="L35"/>
    </row>
    <row r="36" spans="1:12" ht="41.25" customHeight="1" x14ac:dyDescent="0.15">
      <c r="A36" s="126" t="s">
        <v>70</v>
      </c>
      <c r="B36" s="127"/>
      <c r="C36" s="127"/>
      <c r="D36" s="127"/>
      <c r="E36" s="127"/>
      <c r="F36" s="128"/>
      <c r="L36"/>
    </row>
    <row r="37" spans="1:12" ht="31.5" customHeight="1" x14ac:dyDescent="0.15">
      <c r="A37" s="122"/>
      <c r="B37" s="123"/>
      <c r="C37" s="123"/>
      <c r="D37" s="123"/>
      <c r="E37" s="123"/>
      <c r="F37" s="124"/>
      <c r="I37" s="2"/>
    </row>
    <row r="38" spans="1:12" x14ac:dyDescent="0.15">
      <c r="E38"/>
    </row>
    <row r="39" spans="1:12" x14ac:dyDescent="0.15">
      <c r="E39"/>
    </row>
    <row r="40" spans="1:12" x14ac:dyDescent="0.15">
      <c r="E40"/>
    </row>
    <row r="41" spans="1:12" x14ac:dyDescent="0.15">
      <c r="E41"/>
    </row>
    <row r="43" spans="1:12" ht="14" x14ac:dyDescent="0.15">
      <c r="E43"/>
      <c r="L43" s="28"/>
    </row>
    <row r="44" spans="1:12" ht="14" x14ac:dyDescent="0.15">
      <c r="E44"/>
      <c r="L44" s="28"/>
    </row>
  </sheetData>
  <mergeCells count="13">
    <mergeCell ref="L2:M3"/>
    <mergeCell ref="A37:F37"/>
    <mergeCell ref="A34:F34"/>
    <mergeCell ref="A35:F35"/>
    <mergeCell ref="A36:F36"/>
    <mergeCell ref="A33:F33"/>
    <mergeCell ref="A31:F31"/>
    <mergeCell ref="A32:F32"/>
    <mergeCell ref="I1:J1"/>
    <mergeCell ref="A27:F27"/>
    <mergeCell ref="A28:F28"/>
    <mergeCell ref="A29:F29"/>
    <mergeCell ref="A30:F30"/>
  </mergeCells>
  <phoneticPr fontId="0" type="noConversion"/>
  <pageMargins left="0.63" right="0.3" top="0.39370078740157483" bottom="0.35714285714285715" header="0.23622047244094491" footer="0.19685039370078741"/>
  <pageSetup paperSize="9" scale="92" fitToHeight="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R33"/>
  <sheetViews>
    <sheetView showZeros="0" tabSelected="1" topLeftCell="A2" zoomScale="150" zoomScaleNormal="100" workbookViewId="0">
      <selection activeCell="E11" sqref="E11"/>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8"/>
      <c r="C1" s="78"/>
      <c r="D1" s="78"/>
      <c r="E1" s="15" t="s">
        <v>14</v>
      </c>
      <c r="F1" s="16">
        <f>Menu!B3</f>
        <v>45736</v>
      </c>
      <c r="I1" s="114" t="s">
        <v>15</v>
      </c>
      <c r="J1" s="115"/>
      <c r="M1" s="2"/>
    </row>
    <row r="2" spans="1:18" s="1" customFormat="1" ht="23.25" customHeight="1" x14ac:dyDescent="0.15">
      <c r="A2" s="21" t="str">
        <f>Menu!B7</f>
        <v xml:space="preserve">Rindssaftplätzli </v>
      </c>
      <c r="B2" s="22"/>
      <c r="C2" s="22"/>
      <c r="D2" s="20"/>
      <c r="E2" s="17" t="s">
        <v>16</v>
      </c>
      <c r="F2" s="18">
        <f>Menu!B15</f>
        <v>4</v>
      </c>
      <c r="I2" s="19">
        <v>4</v>
      </c>
      <c r="J2" s="97" t="s">
        <v>17</v>
      </c>
      <c r="L2" s="120" t="s">
        <v>18</v>
      </c>
      <c r="M2" s="121"/>
      <c r="N2"/>
      <c r="O2"/>
    </row>
    <row r="3" spans="1:18" s="3" customFormat="1" ht="21" customHeight="1" x14ac:dyDescent="0.15">
      <c r="A3" s="98" t="s">
        <v>19</v>
      </c>
      <c r="B3" s="33" t="s">
        <v>20</v>
      </c>
      <c r="C3" s="99" t="s">
        <v>21</v>
      </c>
      <c r="D3" s="100" t="s">
        <v>22</v>
      </c>
      <c r="E3" s="101" t="s">
        <v>23</v>
      </c>
      <c r="F3" s="102" t="s">
        <v>24</v>
      </c>
      <c r="G3" s="2"/>
      <c r="H3" s="2"/>
      <c r="I3" s="101" t="s">
        <v>25</v>
      </c>
      <c r="J3" s="103" t="s">
        <v>26</v>
      </c>
      <c r="K3" s="2"/>
      <c r="L3" s="121"/>
      <c r="M3" s="121"/>
      <c r="N3"/>
      <c r="O3"/>
      <c r="P3" s="2"/>
      <c r="Q3" s="2"/>
      <c r="R3" s="2"/>
    </row>
    <row r="4" spans="1:18" ht="21.75" customHeight="1" x14ac:dyDescent="0.2">
      <c r="A4" s="105">
        <f>ROUND(SUM(J4*$F$2),2)</f>
        <v>0.75</v>
      </c>
      <c r="B4" s="23" t="s">
        <v>29</v>
      </c>
      <c r="C4" s="29" t="s">
        <v>71</v>
      </c>
      <c r="D4" s="35"/>
      <c r="E4" s="106"/>
      <c r="F4" s="105">
        <f t="shared" ref="F4:F19" si="0">SUM(E4*A4)</f>
        <v>0</v>
      </c>
      <c r="I4" s="107">
        <v>0.75</v>
      </c>
      <c r="J4" s="66">
        <f t="shared" ref="J4:J14" si="1">I4/$I$2</f>
        <v>0.1875</v>
      </c>
      <c r="K4" s="5"/>
      <c r="L4" s="26" t="s">
        <v>29</v>
      </c>
      <c r="M4" s="26">
        <v>0.25</v>
      </c>
      <c r="N4" s="25"/>
      <c r="P4" s="25"/>
      <c r="Q4" s="26"/>
      <c r="R4" s="26"/>
    </row>
    <row r="5" spans="1:18" ht="21.75" customHeight="1" x14ac:dyDescent="0.2">
      <c r="A5" s="108">
        <f t="shared" ref="A5:A20" si="2">ROUND(SUM(J5*$F$2),2)</f>
        <v>0.1</v>
      </c>
      <c r="B5" s="24" t="s">
        <v>29</v>
      </c>
      <c r="C5" s="30" t="s">
        <v>72</v>
      </c>
      <c r="D5" s="36"/>
      <c r="E5" s="109"/>
      <c r="F5" s="108">
        <f t="shared" si="0"/>
        <v>0</v>
      </c>
      <c r="I5" s="110">
        <v>0.1</v>
      </c>
      <c r="J5" s="67">
        <f t="shared" si="1"/>
        <v>2.5000000000000001E-2</v>
      </c>
      <c r="K5" s="5"/>
      <c r="L5" s="26" t="s">
        <v>32</v>
      </c>
      <c r="M5" s="26">
        <v>1.25</v>
      </c>
      <c r="N5" s="25"/>
      <c r="P5" s="25"/>
      <c r="Q5" s="26"/>
      <c r="R5" s="26"/>
    </row>
    <row r="6" spans="1:18" ht="21.75" customHeight="1" x14ac:dyDescent="0.2">
      <c r="A6" s="108">
        <f t="shared" si="2"/>
        <v>3</v>
      </c>
      <c r="B6" s="24" t="s">
        <v>27</v>
      </c>
      <c r="C6" s="30" t="s">
        <v>28</v>
      </c>
      <c r="D6" s="36"/>
      <c r="E6" s="109"/>
      <c r="F6" s="108">
        <f t="shared" si="0"/>
        <v>0</v>
      </c>
      <c r="I6" s="110">
        <v>3</v>
      </c>
      <c r="J6" s="67">
        <f t="shared" si="1"/>
        <v>0.75</v>
      </c>
      <c r="K6" s="5"/>
      <c r="L6" s="26" t="s">
        <v>30</v>
      </c>
      <c r="M6" s="26" t="s">
        <v>34</v>
      </c>
      <c r="N6" s="25"/>
      <c r="P6" s="25"/>
      <c r="Q6" s="26"/>
      <c r="R6" s="26"/>
    </row>
    <row r="7" spans="1:18" ht="21.75" customHeight="1" x14ac:dyDescent="0.15">
      <c r="A7" s="108">
        <f t="shared" si="2"/>
        <v>1</v>
      </c>
      <c r="B7" s="24" t="s">
        <v>39</v>
      </c>
      <c r="C7" s="30" t="s">
        <v>73</v>
      </c>
      <c r="D7" s="36"/>
      <c r="E7" s="109"/>
      <c r="F7" s="108">
        <f t="shared" si="0"/>
        <v>0</v>
      </c>
      <c r="I7" s="110">
        <v>1</v>
      </c>
      <c r="J7" s="67">
        <f t="shared" si="1"/>
        <v>0.25</v>
      </c>
      <c r="K7" s="5"/>
      <c r="L7" s="26" t="s">
        <v>36</v>
      </c>
      <c r="M7" s="26" t="s">
        <v>37</v>
      </c>
      <c r="Q7" s="26"/>
    </row>
    <row r="8" spans="1:18" ht="21.75" customHeight="1" x14ac:dyDescent="0.15">
      <c r="A8" s="108">
        <f t="shared" si="2"/>
        <v>0.5</v>
      </c>
      <c r="B8" s="24" t="s">
        <v>32</v>
      </c>
      <c r="C8" s="30" t="s">
        <v>74</v>
      </c>
      <c r="D8" s="36"/>
      <c r="E8" s="109"/>
      <c r="F8" s="108">
        <f t="shared" si="0"/>
        <v>0</v>
      </c>
      <c r="I8" s="110">
        <v>0.5</v>
      </c>
      <c r="J8" s="67">
        <f t="shared" si="1"/>
        <v>0.125</v>
      </c>
      <c r="K8" s="5"/>
      <c r="L8" s="26" t="s">
        <v>39</v>
      </c>
      <c r="M8" s="26">
        <v>1</v>
      </c>
      <c r="Q8" s="26"/>
    </row>
    <row r="9" spans="1:18" ht="21.75" customHeight="1" x14ac:dyDescent="0.15">
      <c r="A9" s="108">
        <f t="shared" si="2"/>
        <v>2</v>
      </c>
      <c r="B9" s="24" t="s">
        <v>36</v>
      </c>
      <c r="C9" s="30" t="s">
        <v>75</v>
      </c>
      <c r="D9" s="36"/>
      <c r="E9" s="109"/>
      <c r="F9" s="108">
        <f t="shared" si="0"/>
        <v>0</v>
      </c>
      <c r="I9" s="110">
        <v>2</v>
      </c>
      <c r="J9" s="67">
        <f t="shared" si="1"/>
        <v>0.5</v>
      </c>
      <c r="K9" s="5"/>
      <c r="L9" s="26" t="s">
        <v>27</v>
      </c>
      <c r="M9" s="26" t="s">
        <v>41</v>
      </c>
      <c r="Q9" s="26"/>
    </row>
    <row r="10" spans="1:18" ht="21.75" customHeight="1" x14ac:dyDescent="0.15">
      <c r="A10" s="108">
        <f t="shared" si="2"/>
        <v>3</v>
      </c>
      <c r="B10" s="24" t="s">
        <v>30</v>
      </c>
      <c r="C10" s="30" t="s">
        <v>50</v>
      </c>
      <c r="D10" s="36"/>
      <c r="E10" s="109"/>
      <c r="F10" s="108">
        <f t="shared" si="0"/>
        <v>0</v>
      </c>
      <c r="I10" s="110">
        <v>3</v>
      </c>
      <c r="J10" s="67">
        <f t="shared" si="1"/>
        <v>0.75</v>
      </c>
      <c r="K10" s="5"/>
      <c r="L10" s="26" t="s">
        <v>43</v>
      </c>
      <c r="M10" s="26" t="s">
        <v>44</v>
      </c>
      <c r="Q10" s="26"/>
    </row>
    <row r="11" spans="1:18" ht="21.75" customHeight="1" x14ac:dyDescent="0.15">
      <c r="A11" s="108">
        <f t="shared" si="2"/>
        <v>1</v>
      </c>
      <c r="B11" s="24" t="s">
        <v>76</v>
      </c>
      <c r="C11" s="30" t="s">
        <v>77</v>
      </c>
      <c r="D11" s="36"/>
      <c r="E11" s="109"/>
      <c r="F11" s="108">
        <f t="shared" si="0"/>
        <v>0</v>
      </c>
      <c r="I11" s="110">
        <v>1</v>
      </c>
      <c r="J11" s="67">
        <f t="shared" si="1"/>
        <v>0.25</v>
      </c>
      <c r="K11" s="5"/>
      <c r="L11" s="27" t="s">
        <v>46</v>
      </c>
      <c r="Q11" s="26"/>
    </row>
    <row r="12" spans="1:18" ht="21.75" customHeight="1" x14ac:dyDescent="0.15">
      <c r="A12" s="108">
        <f t="shared" si="2"/>
        <v>5</v>
      </c>
      <c r="B12" s="24" t="s">
        <v>30</v>
      </c>
      <c r="C12" s="30" t="s">
        <v>120</v>
      </c>
      <c r="D12" s="36"/>
      <c r="E12" s="109"/>
      <c r="F12" s="108">
        <f t="shared" si="0"/>
        <v>0</v>
      </c>
      <c r="I12" s="110">
        <v>5</v>
      </c>
      <c r="J12" s="67">
        <f t="shared" si="1"/>
        <v>1.25</v>
      </c>
      <c r="K12" s="5"/>
      <c r="M12" s="2"/>
      <c r="Q12" s="26"/>
    </row>
    <row r="13" spans="1:18" ht="21.75" customHeight="1" x14ac:dyDescent="0.15">
      <c r="A13" s="108">
        <f t="shared" si="2"/>
        <v>2</v>
      </c>
      <c r="B13" s="24" t="s">
        <v>30</v>
      </c>
      <c r="C13" s="30" t="s">
        <v>78</v>
      </c>
      <c r="D13" s="36"/>
      <c r="E13" s="109"/>
      <c r="F13" s="108">
        <f t="shared" si="0"/>
        <v>0</v>
      </c>
      <c r="I13" s="110">
        <v>2</v>
      </c>
      <c r="J13" s="67">
        <f t="shared" si="1"/>
        <v>0.5</v>
      </c>
      <c r="K13" s="5"/>
      <c r="M13" s="2"/>
      <c r="Q13" s="26"/>
    </row>
    <row r="14" spans="1:18" ht="21.75" customHeight="1" x14ac:dyDescent="0.15">
      <c r="A14" s="108">
        <f t="shared" si="2"/>
        <v>0</v>
      </c>
      <c r="B14" s="24"/>
      <c r="C14" s="30"/>
      <c r="D14" s="36"/>
      <c r="E14" s="109"/>
      <c r="F14" s="108">
        <f t="shared" si="0"/>
        <v>0</v>
      </c>
      <c r="I14" s="110"/>
      <c r="J14" s="67">
        <f t="shared" si="1"/>
        <v>0</v>
      </c>
      <c r="K14" s="5"/>
      <c r="Q14" s="26"/>
    </row>
    <row r="15" spans="1:18" ht="21.75" customHeight="1" x14ac:dyDescent="0.15">
      <c r="A15" s="108">
        <f t="shared" si="2"/>
        <v>0</v>
      </c>
      <c r="B15" s="24"/>
      <c r="C15" s="30"/>
      <c r="D15" s="36"/>
      <c r="E15" s="109"/>
      <c r="F15" s="111"/>
      <c r="I15" s="110"/>
      <c r="J15" s="67">
        <f t="shared" ref="J15:J20" si="3">I15/$I$2</f>
        <v>0</v>
      </c>
      <c r="K15" s="5"/>
    </row>
    <row r="16" spans="1:18" ht="21.75" customHeight="1" x14ac:dyDescent="0.15">
      <c r="A16" s="108">
        <f t="shared" si="2"/>
        <v>0</v>
      </c>
      <c r="B16" s="24"/>
      <c r="C16" s="30"/>
      <c r="D16" s="36"/>
      <c r="E16" s="109"/>
      <c r="F16" s="111"/>
      <c r="I16" s="110"/>
      <c r="J16" s="68">
        <f t="shared" si="3"/>
        <v>0</v>
      </c>
      <c r="K16" s="5"/>
    </row>
    <row r="17" spans="1:12" ht="21.75" customHeight="1" x14ac:dyDescent="0.15">
      <c r="A17" s="108">
        <f t="shared" si="2"/>
        <v>0</v>
      </c>
      <c r="B17" s="24"/>
      <c r="C17" s="30"/>
      <c r="D17" s="36"/>
      <c r="E17" s="109"/>
      <c r="F17" s="111"/>
      <c r="I17" s="110"/>
      <c r="J17" s="67">
        <f t="shared" si="3"/>
        <v>0</v>
      </c>
      <c r="K17" s="5"/>
    </row>
    <row r="18" spans="1:12" ht="21.75" customHeight="1" x14ac:dyDescent="0.15">
      <c r="A18" s="108">
        <f t="shared" si="2"/>
        <v>0</v>
      </c>
      <c r="B18" s="24"/>
      <c r="C18" s="30"/>
      <c r="D18" s="36"/>
      <c r="E18" s="109"/>
      <c r="F18" s="111"/>
      <c r="I18" s="110"/>
      <c r="J18" s="68">
        <f t="shared" si="3"/>
        <v>0</v>
      </c>
      <c r="K18" s="5"/>
    </row>
    <row r="19" spans="1:12" ht="21.75" customHeight="1" x14ac:dyDescent="0.15">
      <c r="A19" s="108">
        <f t="shared" si="2"/>
        <v>0</v>
      </c>
      <c r="B19" s="24"/>
      <c r="C19" s="30"/>
      <c r="D19" s="36"/>
      <c r="E19" s="109"/>
      <c r="F19" s="111">
        <f t="shared" si="0"/>
        <v>0</v>
      </c>
      <c r="I19" s="110"/>
      <c r="J19" s="67">
        <f t="shared" si="3"/>
        <v>0</v>
      </c>
    </row>
    <row r="20" spans="1:12" ht="21.75" customHeight="1" x14ac:dyDescent="0.15">
      <c r="A20" s="108">
        <f t="shared" si="2"/>
        <v>0</v>
      </c>
      <c r="B20" s="32"/>
      <c r="C20" s="34"/>
      <c r="D20" s="37"/>
      <c r="E20" s="109"/>
      <c r="F20" s="112">
        <f>SUM(E20*A20)</f>
        <v>0</v>
      </c>
      <c r="I20" s="113"/>
      <c r="J20" s="68">
        <f t="shared" si="3"/>
        <v>0</v>
      </c>
    </row>
    <row r="21" spans="1:12" ht="22.5" customHeight="1" x14ac:dyDescent="0.15">
      <c r="A21" s="39" t="s">
        <v>59</v>
      </c>
      <c r="B21" s="40"/>
      <c r="C21" s="40"/>
      <c r="D21" s="41" t="s">
        <v>60</v>
      </c>
      <c r="E21" s="41"/>
      <c r="F21" s="42"/>
      <c r="L21" s="14"/>
    </row>
    <row r="22" spans="1:12" ht="31.5" customHeight="1" x14ac:dyDescent="0.15">
      <c r="A22" s="147" t="s">
        <v>79</v>
      </c>
      <c r="B22" s="135"/>
      <c r="C22" s="135"/>
      <c r="D22" s="135"/>
      <c r="E22" s="135"/>
      <c r="F22" s="148"/>
    </row>
    <row r="23" spans="1:12" ht="31.5" customHeight="1" x14ac:dyDescent="0.15">
      <c r="A23" s="129" t="s">
        <v>80</v>
      </c>
      <c r="B23" s="130"/>
      <c r="C23" s="130"/>
      <c r="D23" s="130"/>
      <c r="E23" s="130"/>
      <c r="F23" s="131"/>
    </row>
    <row r="24" spans="1:12" ht="31.5" customHeight="1" x14ac:dyDescent="0.15">
      <c r="A24" s="132" t="s">
        <v>81</v>
      </c>
      <c r="B24" s="133"/>
      <c r="C24" s="133"/>
      <c r="D24" s="133"/>
      <c r="E24" s="133"/>
      <c r="F24" s="134"/>
    </row>
    <row r="25" spans="1:12" ht="31.5" customHeight="1" x14ac:dyDescent="0.15">
      <c r="A25" s="132" t="s">
        <v>82</v>
      </c>
      <c r="B25" s="133"/>
      <c r="C25" s="133"/>
      <c r="D25" s="133"/>
      <c r="E25" s="133"/>
      <c r="F25" s="134"/>
    </row>
    <row r="26" spans="1:12" ht="30" customHeight="1" x14ac:dyDescent="0.15">
      <c r="A26" s="122"/>
      <c r="B26" s="123"/>
      <c r="C26" s="123"/>
      <c r="D26" s="123"/>
      <c r="E26" s="123"/>
      <c r="F26" s="124"/>
      <c r="L26"/>
    </row>
    <row r="27" spans="1:12" x14ac:dyDescent="0.15">
      <c r="E27"/>
    </row>
    <row r="28" spans="1:12" x14ac:dyDescent="0.15">
      <c r="E28"/>
    </row>
    <row r="29" spans="1:12" x14ac:dyDescent="0.15">
      <c r="E29"/>
    </row>
    <row r="30" spans="1:12" x14ac:dyDescent="0.15">
      <c r="E30"/>
    </row>
    <row r="32" spans="1:12" ht="14" x14ac:dyDescent="0.15">
      <c r="E32"/>
      <c r="L32" s="28"/>
    </row>
    <row r="33" spans="5:12" ht="14" x14ac:dyDescent="0.15">
      <c r="E33"/>
      <c r="L33" s="28"/>
    </row>
  </sheetData>
  <mergeCells count="7">
    <mergeCell ref="A26:F26"/>
    <mergeCell ref="I1:J1"/>
    <mergeCell ref="L2:M3"/>
    <mergeCell ref="A23:F23"/>
    <mergeCell ref="A24:F24"/>
    <mergeCell ref="A25:F25"/>
    <mergeCell ref="A22:F22"/>
  </mergeCells>
  <phoneticPr fontId="0" type="noConversion"/>
  <pageMargins left="0.63" right="0.3" top="0.39370078740157483" bottom="0.34375" header="0.23622047244094491" footer="0.19685039370078741"/>
  <pageSetup paperSize="9" scale="9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pageSetUpPr fitToPage="1"/>
  </sheetPr>
  <dimension ref="A1:R34"/>
  <sheetViews>
    <sheetView showZeros="0" tabSelected="1" topLeftCell="A17" zoomScale="156" zoomScaleNormal="100" workbookViewId="0">
      <selection activeCell="E11" sqref="E11"/>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8"/>
      <c r="C1" s="78"/>
      <c r="D1" s="78"/>
      <c r="E1" s="15" t="s">
        <v>14</v>
      </c>
      <c r="F1" s="16">
        <f>Menu!B3</f>
        <v>45736</v>
      </c>
      <c r="I1" s="114" t="s">
        <v>15</v>
      </c>
      <c r="J1" s="115"/>
      <c r="M1" s="2"/>
    </row>
    <row r="2" spans="1:18" s="1" customFormat="1" ht="23.25" customHeight="1" x14ac:dyDescent="0.15">
      <c r="A2" s="21" t="str">
        <f>Menu!B8</f>
        <v xml:space="preserve">Polenta Bramata </v>
      </c>
      <c r="B2" s="22"/>
      <c r="C2" s="22"/>
      <c r="D2" s="20"/>
      <c r="E2" s="17" t="s">
        <v>16</v>
      </c>
      <c r="F2" s="18">
        <f>Menu!B15</f>
        <v>4</v>
      </c>
      <c r="I2" s="19">
        <v>4</v>
      </c>
      <c r="J2" s="97" t="s">
        <v>17</v>
      </c>
      <c r="L2" s="120" t="s">
        <v>18</v>
      </c>
      <c r="M2" s="121"/>
      <c r="N2"/>
      <c r="O2"/>
    </row>
    <row r="3" spans="1:18" s="3" customFormat="1" ht="21" customHeight="1" x14ac:dyDescent="0.15">
      <c r="A3" s="98" t="s">
        <v>19</v>
      </c>
      <c r="B3" s="33" t="s">
        <v>20</v>
      </c>
      <c r="C3" s="99" t="s">
        <v>21</v>
      </c>
      <c r="D3" s="100" t="s">
        <v>22</v>
      </c>
      <c r="E3" s="101" t="s">
        <v>23</v>
      </c>
      <c r="F3" s="102" t="s">
        <v>24</v>
      </c>
      <c r="G3" s="2"/>
      <c r="H3" s="2"/>
      <c r="I3" s="101" t="s">
        <v>25</v>
      </c>
      <c r="J3" s="103" t="s">
        <v>26</v>
      </c>
      <c r="K3" s="2"/>
      <c r="L3" s="121"/>
      <c r="M3" s="121"/>
      <c r="N3"/>
      <c r="O3"/>
      <c r="P3" s="2"/>
      <c r="Q3" s="2"/>
      <c r="R3" s="2"/>
    </row>
    <row r="4" spans="1:18" ht="21.75" customHeight="1" x14ac:dyDescent="0.2">
      <c r="A4" s="105">
        <f>ROUND(SUM(J4*$F$2),2)</f>
        <v>1</v>
      </c>
      <c r="B4" s="23" t="s">
        <v>27</v>
      </c>
      <c r="C4" s="29" t="s">
        <v>83</v>
      </c>
      <c r="D4" s="35"/>
      <c r="E4" s="106"/>
      <c r="F4" s="105">
        <f t="shared" ref="F4:F20" si="0">SUM(E4*A4)</f>
        <v>0</v>
      </c>
      <c r="I4" s="105">
        <v>1</v>
      </c>
      <c r="J4" s="66">
        <f t="shared" ref="J4:J20" si="1">I4/$I$2</f>
        <v>0.25</v>
      </c>
      <c r="K4" s="5"/>
      <c r="L4" s="26" t="s">
        <v>29</v>
      </c>
      <c r="M4" s="26">
        <v>0.25</v>
      </c>
      <c r="N4" s="25"/>
      <c r="P4" s="25"/>
      <c r="Q4" s="26"/>
      <c r="R4" s="26"/>
    </row>
    <row r="5" spans="1:18" ht="21.75" customHeight="1" x14ac:dyDescent="0.2">
      <c r="A5" s="108">
        <f t="shared" ref="A5:A20" si="2">ROUND(SUM(J5*$F$2),2)</f>
        <v>1</v>
      </c>
      <c r="B5" s="24" t="s">
        <v>27</v>
      </c>
      <c r="C5" s="30" t="s">
        <v>84</v>
      </c>
      <c r="D5" s="36"/>
      <c r="E5" s="109"/>
      <c r="F5" s="108">
        <f t="shared" si="0"/>
        <v>0</v>
      </c>
      <c r="I5" s="108">
        <v>1</v>
      </c>
      <c r="J5" s="67">
        <f t="shared" si="1"/>
        <v>0.25</v>
      </c>
      <c r="K5" s="5"/>
      <c r="L5" s="26" t="s">
        <v>32</v>
      </c>
      <c r="M5" s="26">
        <v>1.25</v>
      </c>
      <c r="N5" s="25"/>
      <c r="P5" s="25"/>
      <c r="Q5" s="26"/>
      <c r="R5" s="26"/>
    </row>
    <row r="6" spans="1:18" ht="21.75" customHeight="1" x14ac:dyDescent="0.2">
      <c r="A6" s="108">
        <f t="shared" si="2"/>
        <v>1</v>
      </c>
      <c r="B6" s="24" t="s">
        <v>30</v>
      </c>
      <c r="C6" s="30" t="s">
        <v>85</v>
      </c>
      <c r="D6" s="36"/>
      <c r="E6" s="109"/>
      <c r="F6" s="108">
        <f t="shared" si="0"/>
        <v>0</v>
      </c>
      <c r="I6" s="108">
        <v>1</v>
      </c>
      <c r="J6" s="67">
        <f t="shared" si="1"/>
        <v>0.25</v>
      </c>
      <c r="K6" s="5"/>
      <c r="L6" s="26" t="s">
        <v>30</v>
      </c>
      <c r="M6" s="26" t="s">
        <v>34</v>
      </c>
      <c r="N6" s="25"/>
      <c r="P6" s="25"/>
      <c r="Q6" s="26"/>
      <c r="R6" s="26"/>
    </row>
    <row r="7" spans="1:18" ht="21.75" customHeight="1" x14ac:dyDescent="0.15">
      <c r="A7" s="108">
        <f t="shared" si="2"/>
        <v>0.8</v>
      </c>
      <c r="B7" s="24" t="s">
        <v>32</v>
      </c>
      <c r="C7" s="30" t="s">
        <v>86</v>
      </c>
      <c r="D7" s="36"/>
      <c r="E7" s="109"/>
      <c r="F7" s="108">
        <f t="shared" si="0"/>
        <v>0</v>
      </c>
      <c r="I7" s="108">
        <v>0.8</v>
      </c>
      <c r="J7" s="67">
        <f t="shared" si="1"/>
        <v>0.2</v>
      </c>
      <c r="K7" s="5"/>
      <c r="L7" s="26" t="s">
        <v>36</v>
      </c>
      <c r="M7" s="26" t="s">
        <v>37</v>
      </c>
      <c r="Q7" s="26"/>
    </row>
    <row r="8" spans="1:18" ht="21.75" customHeight="1" x14ac:dyDescent="0.15">
      <c r="A8" s="108">
        <f t="shared" si="2"/>
        <v>0.25</v>
      </c>
      <c r="B8" s="24" t="s">
        <v>29</v>
      </c>
      <c r="C8" s="30" t="s">
        <v>122</v>
      </c>
      <c r="D8" s="36"/>
      <c r="E8" s="109"/>
      <c r="F8" s="108">
        <f t="shared" si="0"/>
        <v>0</v>
      </c>
      <c r="I8" s="108">
        <v>0.25</v>
      </c>
      <c r="J8" s="67">
        <f t="shared" si="1"/>
        <v>6.25E-2</v>
      </c>
      <c r="K8" s="5"/>
      <c r="L8" s="26" t="s">
        <v>39</v>
      </c>
      <c r="M8" s="26">
        <v>1</v>
      </c>
      <c r="Q8" s="26"/>
    </row>
    <row r="9" spans="1:18" ht="21.75" customHeight="1" x14ac:dyDescent="0.15">
      <c r="A9" s="108">
        <f t="shared" si="2"/>
        <v>0.05</v>
      </c>
      <c r="B9" s="24" t="s">
        <v>29</v>
      </c>
      <c r="C9" s="30" t="s">
        <v>85</v>
      </c>
      <c r="D9" s="36"/>
      <c r="E9" s="109"/>
      <c r="F9" s="108">
        <f t="shared" si="0"/>
        <v>0</v>
      </c>
      <c r="I9" s="108">
        <v>0.05</v>
      </c>
      <c r="J9" s="67">
        <f t="shared" si="1"/>
        <v>1.2500000000000001E-2</v>
      </c>
      <c r="K9" s="5"/>
      <c r="L9" s="26" t="s">
        <v>27</v>
      </c>
      <c r="M9" s="26" t="s">
        <v>41</v>
      </c>
      <c r="Q9" s="26"/>
    </row>
    <row r="10" spans="1:18" ht="21.75" customHeight="1" x14ac:dyDescent="0.15">
      <c r="A10" s="108">
        <f t="shared" si="2"/>
        <v>0.05</v>
      </c>
      <c r="B10" s="24" t="s">
        <v>29</v>
      </c>
      <c r="C10" s="30" t="s">
        <v>124</v>
      </c>
      <c r="D10" s="36"/>
      <c r="E10" s="109"/>
      <c r="F10" s="108">
        <f t="shared" si="0"/>
        <v>0</v>
      </c>
      <c r="I10" s="108">
        <v>0.05</v>
      </c>
      <c r="J10" s="67">
        <f t="shared" ref="J10" si="3">I10/$I$2</f>
        <v>1.2500000000000001E-2</v>
      </c>
      <c r="K10" s="5"/>
      <c r="L10" s="26" t="s">
        <v>43</v>
      </c>
      <c r="M10" s="26" t="s">
        <v>44</v>
      </c>
      <c r="Q10" s="26"/>
    </row>
    <row r="11" spans="1:18" ht="21.75" customHeight="1" x14ac:dyDescent="0.15">
      <c r="A11" s="108">
        <f t="shared" si="2"/>
        <v>0</v>
      </c>
      <c r="B11" s="24"/>
      <c r="C11" s="30" t="s">
        <v>87</v>
      </c>
      <c r="D11" s="36"/>
      <c r="E11" s="109"/>
      <c r="F11" s="108">
        <f t="shared" si="0"/>
        <v>0</v>
      </c>
      <c r="I11" s="110"/>
      <c r="J11" s="67">
        <f t="shared" si="1"/>
        <v>0</v>
      </c>
      <c r="K11" s="5"/>
      <c r="L11" s="27" t="s">
        <v>46</v>
      </c>
      <c r="Q11" s="26"/>
    </row>
    <row r="12" spans="1:18" ht="21.75" customHeight="1" x14ac:dyDescent="0.15">
      <c r="A12" s="108">
        <f t="shared" si="2"/>
        <v>0</v>
      </c>
      <c r="B12" s="24"/>
      <c r="C12" s="30" t="s">
        <v>88</v>
      </c>
      <c r="D12" s="36"/>
      <c r="E12" s="109"/>
      <c r="F12" s="108">
        <f t="shared" si="0"/>
        <v>0</v>
      </c>
      <c r="I12" s="110"/>
      <c r="J12" s="67">
        <f t="shared" si="1"/>
        <v>0</v>
      </c>
      <c r="K12" s="5"/>
      <c r="M12" s="2"/>
      <c r="Q12" s="26"/>
    </row>
    <row r="13" spans="1:18" ht="21.75" customHeight="1" x14ac:dyDescent="0.15">
      <c r="A13" s="108">
        <f t="shared" si="2"/>
        <v>0</v>
      </c>
      <c r="B13" s="24"/>
      <c r="C13" s="30"/>
      <c r="D13" s="36"/>
      <c r="E13" s="109"/>
      <c r="F13" s="108">
        <f t="shared" si="0"/>
        <v>0</v>
      </c>
      <c r="I13" s="110"/>
      <c r="J13" s="67">
        <f t="shared" si="1"/>
        <v>0</v>
      </c>
      <c r="K13" s="5"/>
      <c r="M13" s="2"/>
      <c r="Q13" s="26"/>
    </row>
    <row r="14" spans="1:18" ht="21.75" customHeight="1" x14ac:dyDescent="0.15">
      <c r="A14" s="108">
        <f t="shared" si="2"/>
        <v>0</v>
      </c>
      <c r="B14" s="24"/>
      <c r="C14" s="30"/>
      <c r="D14" s="36"/>
      <c r="E14" s="109"/>
      <c r="F14" s="108">
        <f t="shared" si="0"/>
        <v>0</v>
      </c>
      <c r="I14" s="110"/>
      <c r="J14" s="67">
        <f t="shared" si="1"/>
        <v>0</v>
      </c>
      <c r="K14" s="5"/>
      <c r="Q14" s="26"/>
    </row>
    <row r="15" spans="1:18" ht="21.75" customHeight="1" x14ac:dyDescent="0.15">
      <c r="A15" s="108">
        <f t="shared" si="2"/>
        <v>0</v>
      </c>
      <c r="B15" s="24"/>
      <c r="C15" s="30"/>
      <c r="D15" s="36"/>
      <c r="E15" s="109"/>
      <c r="F15" s="108">
        <f t="shared" si="0"/>
        <v>0</v>
      </c>
      <c r="I15" s="110"/>
      <c r="J15" s="67">
        <f t="shared" si="1"/>
        <v>0</v>
      </c>
      <c r="K15" s="5"/>
      <c r="Q15" s="26"/>
    </row>
    <row r="16" spans="1:18" ht="21.75" customHeight="1" x14ac:dyDescent="0.15">
      <c r="A16" s="108">
        <f t="shared" si="2"/>
        <v>0</v>
      </c>
      <c r="B16" s="24"/>
      <c r="C16" s="30"/>
      <c r="D16" s="36"/>
      <c r="E16" s="109"/>
      <c r="F16" s="108">
        <f t="shared" si="0"/>
        <v>0</v>
      </c>
      <c r="I16" s="110"/>
      <c r="J16" s="67">
        <f t="shared" si="1"/>
        <v>0</v>
      </c>
      <c r="K16" s="5"/>
      <c r="Q16" s="26"/>
    </row>
    <row r="17" spans="1:12" ht="21.75" customHeight="1" x14ac:dyDescent="0.15">
      <c r="A17" s="108">
        <f t="shared" si="2"/>
        <v>0</v>
      </c>
      <c r="B17" s="24"/>
      <c r="C17" s="30"/>
      <c r="D17" s="36"/>
      <c r="E17" s="109"/>
      <c r="F17" s="108">
        <f t="shared" si="0"/>
        <v>0</v>
      </c>
      <c r="I17" s="110"/>
      <c r="J17" s="67">
        <f t="shared" si="1"/>
        <v>0</v>
      </c>
      <c r="K17" s="5"/>
    </row>
    <row r="18" spans="1:12" ht="21.75" customHeight="1" x14ac:dyDescent="0.15">
      <c r="A18" s="111">
        <f t="shared" si="2"/>
        <v>0</v>
      </c>
      <c r="B18" s="24"/>
      <c r="C18" s="30"/>
      <c r="D18" s="36"/>
      <c r="E18" s="109"/>
      <c r="F18" s="111">
        <f t="shared" si="0"/>
        <v>0</v>
      </c>
      <c r="I18" s="110"/>
      <c r="J18" s="67">
        <f t="shared" si="1"/>
        <v>0</v>
      </c>
      <c r="K18" s="5"/>
    </row>
    <row r="19" spans="1:12" ht="21.75" customHeight="1" x14ac:dyDescent="0.15">
      <c r="A19" s="111">
        <f t="shared" si="2"/>
        <v>0</v>
      </c>
      <c r="B19" s="24"/>
      <c r="C19" s="30"/>
      <c r="D19" s="36"/>
      <c r="E19" s="109"/>
      <c r="F19" s="111">
        <f t="shared" si="0"/>
        <v>0</v>
      </c>
      <c r="I19" s="110"/>
      <c r="J19" s="67">
        <f t="shared" si="1"/>
        <v>0</v>
      </c>
    </row>
    <row r="20" spans="1:12" ht="21.75" customHeight="1" x14ac:dyDescent="0.15">
      <c r="A20" s="111">
        <f t="shared" si="2"/>
        <v>0</v>
      </c>
      <c r="B20" s="32"/>
      <c r="C20" s="34"/>
      <c r="D20" s="37"/>
      <c r="E20" s="109"/>
      <c r="F20" s="112">
        <f t="shared" si="0"/>
        <v>0</v>
      </c>
      <c r="I20" s="113"/>
      <c r="J20" s="68">
        <f t="shared" si="1"/>
        <v>0</v>
      </c>
    </row>
    <row r="21" spans="1:12" ht="22.5" customHeight="1" x14ac:dyDescent="0.15">
      <c r="A21" s="39" t="s">
        <v>59</v>
      </c>
      <c r="B21" s="40"/>
      <c r="C21" s="40"/>
      <c r="D21" s="41" t="s">
        <v>60</v>
      </c>
      <c r="E21" s="41"/>
      <c r="F21" s="42"/>
      <c r="L21" s="14"/>
    </row>
    <row r="22" spans="1:12" ht="31.5" customHeight="1" x14ac:dyDescent="0.15">
      <c r="A22" s="149" t="s">
        <v>89</v>
      </c>
      <c r="B22" s="127"/>
      <c r="C22" s="127"/>
      <c r="D22" s="127"/>
      <c r="E22" s="127"/>
      <c r="F22" s="128"/>
    </row>
    <row r="23" spans="1:12" ht="29.25" customHeight="1" x14ac:dyDescent="0.15">
      <c r="A23" s="144" t="s">
        <v>123</v>
      </c>
      <c r="B23" s="136"/>
      <c r="C23" s="136"/>
      <c r="D23" s="136"/>
      <c r="E23" s="136"/>
      <c r="F23" s="137"/>
    </row>
    <row r="24" spans="1:12" ht="29.25" customHeight="1" x14ac:dyDescent="0.15">
      <c r="A24" s="132"/>
      <c r="B24" s="133"/>
      <c r="C24" s="133"/>
      <c r="D24" s="133"/>
      <c r="E24" s="133"/>
      <c r="F24" s="134"/>
    </row>
    <row r="25" spans="1:12" ht="29.25" customHeight="1" x14ac:dyDescent="0.15">
      <c r="A25" s="132"/>
      <c r="B25" s="133"/>
      <c r="C25" s="133"/>
      <c r="D25" s="133"/>
      <c r="E25" s="133"/>
      <c r="F25" s="134"/>
      <c r="L25"/>
    </row>
    <row r="26" spans="1:12" ht="29.25" customHeight="1" x14ac:dyDescent="0.15">
      <c r="A26" s="132"/>
      <c r="B26" s="133"/>
      <c r="C26" s="133"/>
      <c r="D26" s="133"/>
      <c r="E26" s="133"/>
      <c r="F26" s="134"/>
      <c r="L26"/>
    </row>
    <row r="27" spans="1:12" ht="29.25" customHeight="1" x14ac:dyDescent="0.15">
      <c r="A27" s="122"/>
      <c r="B27" s="123"/>
      <c r="C27" s="123"/>
      <c r="D27" s="123"/>
      <c r="E27" s="123"/>
      <c r="F27" s="124"/>
    </row>
    <row r="28" spans="1:12" x14ac:dyDescent="0.15">
      <c r="E28"/>
    </row>
    <row r="29" spans="1:12" x14ac:dyDescent="0.15">
      <c r="E29"/>
    </row>
    <row r="30" spans="1:12" x14ac:dyDescent="0.15">
      <c r="E30"/>
    </row>
    <row r="31" spans="1:12" x14ac:dyDescent="0.15">
      <c r="E31"/>
    </row>
    <row r="33" spans="5:12" ht="14" x14ac:dyDescent="0.15">
      <c r="E33"/>
      <c r="L33" s="28"/>
    </row>
    <row r="34" spans="5:12" ht="14" x14ac:dyDescent="0.15">
      <c r="E34"/>
      <c r="L34" s="28"/>
    </row>
  </sheetData>
  <mergeCells count="8">
    <mergeCell ref="A25:F25"/>
    <mergeCell ref="A26:F26"/>
    <mergeCell ref="A27:F27"/>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pageSetUpPr fitToPage="1"/>
  </sheetPr>
  <dimension ref="A1:R35"/>
  <sheetViews>
    <sheetView showZeros="0" tabSelected="1" zoomScale="125" zoomScaleNormal="100" workbookViewId="0">
      <selection activeCell="E11" sqref="E11"/>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8"/>
      <c r="C1" s="78"/>
      <c r="D1" s="78"/>
      <c r="E1" s="15" t="s">
        <v>14</v>
      </c>
      <c r="F1" s="16">
        <f>Menu!B3</f>
        <v>45736</v>
      </c>
      <c r="I1" s="114" t="s">
        <v>15</v>
      </c>
      <c r="J1" s="115"/>
      <c r="M1" s="2"/>
    </row>
    <row r="2" spans="1:18" s="1" customFormat="1" ht="23.25" customHeight="1" x14ac:dyDescent="0.15">
      <c r="A2" s="21" t="str">
        <f>Menu!B9</f>
        <v>Zucchettiauflauf</v>
      </c>
      <c r="B2" s="22"/>
      <c r="C2" s="22"/>
      <c r="D2" s="20"/>
      <c r="E2" s="17" t="s">
        <v>16</v>
      </c>
      <c r="F2" s="18">
        <f>Menu!B15</f>
        <v>4</v>
      </c>
      <c r="I2" s="19">
        <v>4</v>
      </c>
      <c r="J2" s="97" t="s">
        <v>17</v>
      </c>
      <c r="L2" s="120" t="s">
        <v>18</v>
      </c>
      <c r="M2" s="121"/>
      <c r="N2"/>
      <c r="O2"/>
    </row>
    <row r="3" spans="1:18" s="3" customFormat="1" ht="21" customHeight="1" x14ac:dyDescent="0.15">
      <c r="A3" s="98" t="s">
        <v>19</v>
      </c>
      <c r="B3" s="33" t="s">
        <v>20</v>
      </c>
      <c r="C3" s="99" t="s">
        <v>21</v>
      </c>
      <c r="D3" s="100" t="s">
        <v>22</v>
      </c>
      <c r="E3" s="101" t="s">
        <v>23</v>
      </c>
      <c r="F3" s="102" t="s">
        <v>24</v>
      </c>
      <c r="G3" s="2"/>
      <c r="H3" s="2"/>
      <c r="I3" s="101" t="s">
        <v>25</v>
      </c>
      <c r="J3" s="103" t="s">
        <v>26</v>
      </c>
      <c r="K3" s="2"/>
      <c r="L3" s="121"/>
      <c r="M3" s="121"/>
      <c r="N3"/>
      <c r="O3"/>
      <c r="P3" s="2"/>
      <c r="Q3" s="2"/>
      <c r="R3" s="2"/>
    </row>
    <row r="4" spans="1:18" ht="21.75" customHeight="1" x14ac:dyDescent="0.2">
      <c r="A4" s="105">
        <f>ROUND(SUM(J4*$F$2),2)</f>
        <v>2</v>
      </c>
      <c r="B4" s="23" t="s">
        <v>27</v>
      </c>
      <c r="C4" s="29" t="s">
        <v>90</v>
      </c>
      <c r="D4" s="35" t="s">
        <v>91</v>
      </c>
      <c r="E4" s="106"/>
      <c r="F4" s="105">
        <f t="shared" ref="F4:F20" si="0">SUM(E4*A4)</f>
        <v>0</v>
      </c>
      <c r="I4" s="107">
        <v>2</v>
      </c>
      <c r="J4" s="66">
        <f>I4/I2</f>
        <v>0.5</v>
      </c>
      <c r="K4" s="5"/>
      <c r="L4" s="26" t="s">
        <v>29</v>
      </c>
      <c r="M4" s="26">
        <v>0.25</v>
      </c>
      <c r="N4" s="25"/>
      <c r="P4" s="25"/>
      <c r="Q4" s="26"/>
      <c r="R4" s="26"/>
    </row>
    <row r="5" spans="1:18" ht="21.75" customHeight="1" x14ac:dyDescent="0.2">
      <c r="A5" s="108">
        <f t="shared" ref="A5:A20" si="1">ROUND(SUM(J5*$F$2),2)</f>
        <v>1</v>
      </c>
      <c r="B5" s="24" t="s">
        <v>43</v>
      </c>
      <c r="C5" s="30" t="s">
        <v>92</v>
      </c>
      <c r="D5" s="36"/>
      <c r="E5" s="109"/>
      <c r="F5" s="108">
        <f t="shared" si="0"/>
        <v>0</v>
      </c>
      <c r="I5" s="110">
        <v>1</v>
      </c>
      <c r="J5" s="67">
        <f t="shared" ref="J5:J20" si="2">I5/$I$2</f>
        <v>0.25</v>
      </c>
      <c r="K5" s="5"/>
      <c r="L5" s="26" t="s">
        <v>32</v>
      </c>
      <c r="M5" s="26">
        <v>1.25</v>
      </c>
      <c r="N5" s="25"/>
      <c r="P5" s="25"/>
      <c r="Q5" s="26"/>
      <c r="R5" s="26"/>
    </row>
    <row r="6" spans="1:18" ht="21.75" customHeight="1" x14ac:dyDescent="0.2">
      <c r="A6" s="108">
        <f t="shared" si="1"/>
        <v>0.3</v>
      </c>
      <c r="B6" s="24" t="s">
        <v>32</v>
      </c>
      <c r="C6" s="30" t="s">
        <v>74</v>
      </c>
      <c r="D6" s="36"/>
      <c r="E6" s="109"/>
      <c r="F6" s="108">
        <f t="shared" si="0"/>
        <v>0</v>
      </c>
      <c r="I6" s="110">
        <v>0.3</v>
      </c>
      <c r="J6" s="67">
        <f t="shared" si="2"/>
        <v>7.4999999999999997E-2</v>
      </c>
      <c r="K6" s="5"/>
      <c r="L6" s="26" t="s">
        <v>30</v>
      </c>
      <c r="M6" s="26" t="s">
        <v>34</v>
      </c>
      <c r="N6" s="25"/>
      <c r="P6" s="25"/>
      <c r="Q6" s="26"/>
      <c r="R6" s="26"/>
    </row>
    <row r="7" spans="1:18" ht="21.75" customHeight="1" x14ac:dyDescent="0.15">
      <c r="A7" s="108">
        <f t="shared" si="1"/>
        <v>0</v>
      </c>
      <c r="B7" s="24"/>
      <c r="C7" s="30" t="s">
        <v>87</v>
      </c>
      <c r="D7" s="36"/>
      <c r="E7" s="109"/>
      <c r="F7" s="108">
        <f t="shared" si="0"/>
        <v>0</v>
      </c>
      <c r="I7" s="110"/>
      <c r="J7" s="67">
        <f t="shared" si="2"/>
        <v>0</v>
      </c>
      <c r="K7" s="5"/>
      <c r="L7" s="26" t="s">
        <v>36</v>
      </c>
      <c r="M7" s="26" t="s">
        <v>37</v>
      </c>
      <c r="Q7" s="26"/>
    </row>
    <row r="8" spans="1:18" ht="21.75" customHeight="1" x14ac:dyDescent="0.15">
      <c r="A8" s="108">
        <f t="shared" si="1"/>
        <v>0</v>
      </c>
      <c r="B8" s="24"/>
      <c r="C8" s="30" t="s">
        <v>88</v>
      </c>
      <c r="D8" s="36"/>
      <c r="E8" s="109"/>
      <c r="F8" s="108">
        <f t="shared" si="0"/>
        <v>0</v>
      </c>
      <c r="I8" s="110"/>
      <c r="J8" s="67">
        <f t="shared" si="2"/>
        <v>0</v>
      </c>
      <c r="K8" s="5"/>
      <c r="L8" s="26" t="s">
        <v>39</v>
      </c>
      <c r="M8" s="26">
        <v>1</v>
      </c>
      <c r="Q8" s="26"/>
    </row>
    <row r="9" spans="1:18" ht="21.75" customHeight="1" x14ac:dyDescent="0.15">
      <c r="A9" s="108">
        <f t="shared" si="1"/>
        <v>0</v>
      </c>
      <c r="B9" s="24"/>
      <c r="C9" s="30"/>
      <c r="D9" s="36"/>
      <c r="E9" s="109"/>
      <c r="F9" s="108">
        <f t="shared" si="0"/>
        <v>0</v>
      </c>
      <c r="I9" s="110"/>
      <c r="J9" s="67">
        <f t="shared" si="2"/>
        <v>0</v>
      </c>
      <c r="K9" s="5"/>
      <c r="L9" s="26" t="s">
        <v>27</v>
      </c>
      <c r="M9" s="26" t="s">
        <v>41</v>
      </c>
      <c r="Q9" s="26"/>
    </row>
    <row r="10" spans="1:18" ht="21.75" customHeight="1" x14ac:dyDescent="0.15">
      <c r="A10" s="108">
        <f t="shared" si="1"/>
        <v>0</v>
      </c>
      <c r="B10" s="24"/>
      <c r="C10" s="30"/>
      <c r="D10" s="36"/>
      <c r="E10" s="109"/>
      <c r="F10" s="108">
        <f t="shared" si="0"/>
        <v>0</v>
      </c>
      <c r="I10" s="110"/>
      <c r="J10" s="67">
        <f t="shared" si="2"/>
        <v>0</v>
      </c>
      <c r="K10" s="5"/>
      <c r="L10" s="26" t="s">
        <v>43</v>
      </c>
      <c r="M10" s="26" t="s">
        <v>44</v>
      </c>
      <c r="Q10" s="26"/>
    </row>
    <row r="11" spans="1:18" ht="21.75" customHeight="1" x14ac:dyDescent="0.15">
      <c r="A11" s="108">
        <f t="shared" si="1"/>
        <v>0</v>
      </c>
      <c r="B11" s="24"/>
      <c r="C11" s="30"/>
      <c r="D11" s="36"/>
      <c r="E11" s="109"/>
      <c r="F11" s="108">
        <f t="shared" si="0"/>
        <v>0</v>
      </c>
      <c r="I11" s="110"/>
      <c r="J11" s="67">
        <f t="shared" si="2"/>
        <v>0</v>
      </c>
      <c r="K11" s="5"/>
      <c r="L11" s="27" t="s">
        <v>46</v>
      </c>
      <c r="Q11" s="26"/>
    </row>
    <row r="12" spans="1:18" ht="21.75" customHeight="1" x14ac:dyDescent="0.15">
      <c r="A12" s="108">
        <f t="shared" si="1"/>
        <v>0</v>
      </c>
      <c r="B12" s="24"/>
      <c r="C12" s="30"/>
      <c r="D12" s="36"/>
      <c r="E12" s="109"/>
      <c r="F12" s="108">
        <f t="shared" si="0"/>
        <v>0</v>
      </c>
      <c r="I12" s="110"/>
      <c r="J12" s="67">
        <f t="shared" si="2"/>
        <v>0</v>
      </c>
      <c r="K12" s="5"/>
      <c r="M12" s="2"/>
      <c r="Q12" s="26"/>
    </row>
    <row r="13" spans="1:18" ht="21.75" customHeight="1" x14ac:dyDescent="0.15">
      <c r="A13" s="108">
        <f t="shared" si="1"/>
        <v>0</v>
      </c>
      <c r="B13" s="24"/>
      <c r="C13" s="30"/>
      <c r="D13" s="36"/>
      <c r="E13" s="109"/>
      <c r="F13" s="108">
        <f t="shared" si="0"/>
        <v>0</v>
      </c>
      <c r="I13" s="110"/>
      <c r="J13" s="67">
        <f t="shared" si="2"/>
        <v>0</v>
      </c>
      <c r="K13" s="5"/>
      <c r="M13" s="2"/>
      <c r="Q13" s="26"/>
    </row>
    <row r="14" spans="1:18" ht="21.75" customHeight="1" x14ac:dyDescent="0.15">
      <c r="A14" s="108">
        <f t="shared" si="1"/>
        <v>0</v>
      </c>
      <c r="B14" s="24"/>
      <c r="C14" s="30"/>
      <c r="D14" s="36"/>
      <c r="E14" s="109"/>
      <c r="F14" s="108">
        <f t="shared" si="0"/>
        <v>0</v>
      </c>
      <c r="I14" s="110"/>
      <c r="J14" s="67">
        <f t="shared" si="2"/>
        <v>0</v>
      </c>
      <c r="K14" s="5"/>
      <c r="Q14" s="26"/>
    </row>
    <row r="15" spans="1:18" ht="21.75" customHeight="1" x14ac:dyDescent="0.15">
      <c r="A15" s="108">
        <f t="shared" si="1"/>
        <v>0</v>
      </c>
      <c r="B15" s="24"/>
      <c r="C15" s="30"/>
      <c r="D15" s="36"/>
      <c r="E15" s="109"/>
      <c r="F15" s="108">
        <f t="shared" si="0"/>
        <v>0</v>
      </c>
      <c r="I15" s="110"/>
      <c r="J15" s="67">
        <f t="shared" si="2"/>
        <v>0</v>
      </c>
      <c r="K15" s="5"/>
      <c r="Q15" s="26"/>
    </row>
    <row r="16" spans="1:18" ht="21.75" customHeight="1" x14ac:dyDescent="0.15">
      <c r="A16" s="108">
        <f t="shared" si="1"/>
        <v>0</v>
      </c>
      <c r="B16" s="24"/>
      <c r="C16" s="30"/>
      <c r="D16" s="36"/>
      <c r="E16" s="109"/>
      <c r="F16" s="108">
        <f t="shared" si="0"/>
        <v>0</v>
      </c>
      <c r="I16" s="110"/>
      <c r="J16" s="67">
        <f t="shared" si="2"/>
        <v>0</v>
      </c>
      <c r="K16" s="5"/>
      <c r="Q16" s="26"/>
    </row>
    <row r="17" spans="1:12" ht="21.75" customHeight="1" x14ac:dyDescent="0.15">
      <c r="A17" s="108">
        <f t="shared" si="1"/>
        <v>0</v>
      </c>
      <c r="B17" s="24"/>
      <c r="C17" s="30"/>
      <c r="D17" s="36"/>
      <c r="E17" s="109"/>
      <c r="F17" s="108">
        <f t="shared" si="0"/>
        <v>0</v>
      </c>
      <c r="I17" s="110"/>
      <c r="J17" s="67">
        <f t="shared" si="2"/>
        <v>0</v>
      </c>
      <c r="K17" s="5"/>
    </row>
    <row r="18" spans="1:12" ht="21.75" customHeight="1" x14ac:dyDescent="0.15">
      <c r="A18" s="111">
        <f t="shared" si="1"/>
        <v>0</v>
      </c>
      <c r="B18" s="24"/>
      <c r="C18" s="30"/>
      <c r="D18" s="36"/>
      <c r="E18" s="109"/>
      <c r="F18" s="111">
        <f t="shared" si="0"/>
        <v>0</v>
      </c>
      <c r="I18" s="110"/>
      <c r="J18" s="67">
        <f t="shared" si="2"/>
        <v>0</v>
      </c>
      <c r="K18" s="5"/>
    </row>
    <row r="19" spans="1:12" ht="21.75" customHeight="1" x14ac:dyDescent="0.15">
      <c r="A19" s="111">
        <f t="shared" si="1"/>
        <v>0</v>
      </c>
      <c r="B19" s="24"/>
      <c r="C19" s="30"/>
      <c r="D19" s="36"/>
      <c r="E19" s="109"/>
      <c r="F19" s="111">
        <f t="shared" si="0"/>
        <v>0</v>
      </c>
      <c r="I19" s="110"/>
      <c r="J19" s="67">
        <f t="shared" si="2"/>
        <v>0</v>
      </c>
    </row>
    <row r="20" spans="1:12" ht="21.75" customHeight="1" x14ac:dyDescent="0.15">
      <c r="A20" s="111">
        <f t="shared" si="1"/>
        <v>0</v>
      </c>
      <c r="B20" s="32"/>
      <c r="C20" s="34"/>
      <c r="D20" s="37"/>
      <c r="E20" s="109"/>
      <c r="F20" s="112">
        <f t="shared" si="0"/>
        <v>0</v>
      </c>
      <c r="I20" s="113"/>
      <c r="J20" s="68">
        <f t="shared" si="2"/>
        <v>0</v>
      </c>
    </row>
    <row r="21" spans="1:12" ht="22.5" customHeight="1" x14ac:dyDescent="0.15">
      <c r="A21" s="39" t="s">
        <v>59</v>
      </c>
      <c r="B21" s="40"/>
      <c r="C21" s="40"/>
      <c r="D21" s="41" t="s">
        <v>60</v>
      </c>
      <c r="E21" s="41"/>
      <c r="F21" s="42"/>
      <c r="L21" s="14"/>
    </row>
    <row r="22" spans="1:12" ht="31.5" customHeight="1" x14ac:dyDescent="0.15">
      <c r="A22" s="129" t="s">
        <v>93</v>
      </c>
      <c r="B22" s="130"/>
      <c r="C22" s="130"/>
      <c r="D22" s="130"/>
      <c r="E22" s="130"/>
      <c r="F22" s="131"/>
    </row>
    <row r="23" spans="1:12" ht="51" customHeight="1" x14ac:dyDescent="0.15">
      <c r="A23" s="132" t="s">
        <v>94</v>
      </c>
      <c r="B23" s="133"/>
      <c r="C23" s="133"/>
      <c r="D23" s="133"/>
      <c r="E23" s="133"/>
      <c r="F23" s="134"/>
    </row>
    <row r="24" spans="1:12" ht="29.25" customHeight="1" x14ac:dyDescent="0.15">
      <c r="A24" s="132" t="s">
        <v>95</v>
      </c>
      <c r="B24" s="133"/>
      <c r="C24" s="133"/>
      <c r="D24" s="133"/>
      <c r="E24" s="133"/>
      <c r="F24" s="134"/>
    </row>
    <row r="25" spans="1:12" ht="29.25" customHeight="1" x14ac:dyDescent="0.15">
      <c r="A25" s="132" t="s">
        <v>96</v>
      </c>
      <c r="B25" s="133"/>
      <c r="C25" s="133"/>
      <c r="D25" s="133"/>
      <c r="E25" s="133"/>
      <c r="F25" s="134"/>
    </row>
    <row r="26" spans="1:12" ht="29.25" customHeight="1" x14ac:dyDescent="0.15">
      <c r="A26" s="132"/>
      <c r="B26" s="133"/>
      <c r="C26" s="133"/>
      <c r="D26" s="133"/>
      <c r="E26" s="133"/>
      <c r="F26" s="134"/>
    </row>
    <row r="27" spans="1:12" ht="29.25" customHeight="1" x14ac:dyDescent="0.15">
      <c r="A27" s="132"/>
      <c r="B27" s="133"/>
      <c r="C27" s="133"/>
      <c r="D27" s="133"/>
      <c r="E27" s="133"/>
      <c r="F27" s="134"/>
      <c r="L27"/>
    </row>
    <row r="28" spans="1:12" ht="29.25" customHeight="1" x14ac:dyDescent="0.15">
      <c r="A28" s="122"/>
      <c r="B28" s="123"/>
      <c r="C28" s="123"/>
      <c r="D28" s="123"/>
      <c r="E28" s="123"/>
      <c r="F28" s="124"/>
    </row>
    <row r="29" spans="1:12" x14ac:dyDescent="0.15">
      <c r="E29"/>
    </row>
    <row r="30" spans="1:12" x14ac:dyDescent="0.15">
      <c r="E30"/>
    </row>
    <row r="31" spans="1:12" x14ac:dyDescent="0.15">
      <c r="E31"/>
    </row>
    <row r="32" spans="1:12" x14ac:dyDescent="0.15">
      <c r="E32"/>
    </row>
    <row r="34" spans="5:12" ht="14" x14ac:dyDescent="0.15">
      <c r="E34"/>
      <c r="L34" s="28"/>
    </row>
    <row r="35" spans="5:12" ht="14" x14ac:dyDescent="0.15">
      <c r="E35"/>
      <c r="L35" s="28"/>
    </row>
  </sheetData>
  <mergeCells count="9">
    <mergeCell ref="A27:F27"/>
    <mergeCell ref="A28:F28"/>
    <mergeCell ref="A25:F25"/>
    <mergeCell ref="A26:F26"/>
    <mergeCell ref="I1:J1"/>
    <mergeCell ref="L2:M3"/>
    <mergeCell ref="A22:F22"/>
    <mergeCell ref="A23:F23"/>
    <mergeCell ref="A24:F24"/>
  </mergeCells>
  <pageMargins left="0.63" right="0.3" top="0.39370078740157483" bottom="0.43307086614173229" header="0.23622047244094491" footer="0.19685039370078741"/>
  <pageSetup paperSize="9" scale="9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R40"/>
  <sheetViews>
    <sheetView showZeros="0" tabSelected="1" topLeftCell="A8" zoomScaleNormal="100" workbookViewId="0">
      <selection activeCell="E11" sqref="E11"/>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8"/>
      <c r="C1" s="78"/>
      <c r="D1" s="78"/>
      <c r="E1" s="15" t="s">
        <v>14</v>
      </c>
      <c r="F1" s="16">
        <f>Menu!B3</f>
        <v>45736</v>
      </c>
      <c r="I1" s="114" t="s">
        <v>15</v>
      </c>
      <c r="J1" s="115"/>
      <c r="M1" s="2"/>
    </row>
    <row r="2" spans="1:18" s="1" customFormat="1" ht="23.25" customHeight="1" x14ac:dyDescent="0.15">
      <c r="A2" s="21" t="str">
        <f>Menu!B11</f>
        <v>Fotzelschnitte mit Apfel Kompott-Mus</v>
      </c>
      <c r="B2" s="22"/>
      <c r="C2" s="22"/>
      <c r="D2" s="20"/>
      <c r="E2" s="17" t="s">
        <v>16</v>
      </c>
      <c r="F2" s="18">
        <f>Menu!B15</f>
        <v>4</v>
      </c>
      <c r="I2" s="19">
        <v>4</v>
      </c>
      <c r="J2" s="97" t="s">
        <v>17</v>
      </c>
      <c r="L2" s="120" t="s">
        <v>18</v>
      </c>
      <c r="M2" s="121"/>
      <c r="N2"/>
      <c r="O2"/>
    </row>
    <row r="3" spans="1:18" s="3" customFormat="1" ht="21" customHeight="1" x14ac:dyDescent="0.15">
      <c r="A3" s="98" t="s">
        <v>19</v>
      </c>
      <c r="B3" s="33" t="s">
        <v>20</v>
      </c>
      <c r="C3" s="99" t="s">
        <v>97</v>
      </c>
      <c r="D3" s="100" t="s">
        <v>22</v>
      </c>
      <c r="E3" s="101" t="s">
        <v>23</v>
      </c>
      <c r="F3" s="102" t="s">
        <v>24</v>
      </c>
      <c r="G3" s="2"/>
      <c r="H3" s="2"/>
      <c r="I3" s="101" t="s">
        <v>25</v>
      </c>
      <c r="J3" s="103" t="s">
        <v>26</v>
      </c>
      <c r="K3" s="2"/>
      <c r="L3" s="121"/>
      <c r="M3" s="121"/>
      <c r="N3"/>
      <c r="O3"/>
      <c r="P3" s="2"/>
      <c r="Q3" s="2"/>
      <c r="R3" s="2"/>
    </row>
    <row r="4" spans="1:18" ht="21.75" customHeight="1" x14ac:dyDescent="0.2">
      <c r="A4" s="105">
        <f>ROUND(SUM(J4*$F$2),2)</f>
        <v>0</v>
      </c>
      <c r="B4" s="23"/>
      <c r="C4" s="96" t="s">
        <v>98</v>
      </c>
      <c r="D4" s="35"/>
      <c r="E4" s="106"/>
      <c r="F4" s="105"/>
      <c r="I4" s="105"/>
      <c r="J4" s="66">
        <f>I4/$I$2</f>
        <v>0</v>
      </c>
      <c r="K4" s="5"/>
      <c r="L4" s="26" t="s">
        <v>29</v>
      </c>
      <c r="M4" s="26">
        <v>0.25</v>
      </c>
      <c r="N4" s="25"/>
      <c r="P4" s="25"/>
      <c r="Q4" s="26"/>
      <c r="R4" s="26"/>
    </row>
    <row r="5" spans="1:18" ht="21.75" customHeight="1" x14ac:dyDescent="0.2">
      <c r="A5" s="108">
        <f>ROUND(SUM(J5*$F$2),2)</f>
        <v>0.5</v>
      </c>
      <c r="B5" s="24" t="s">
        <v>99</v>
      </c>
      <c r="C5" s="30" t="s">
        <v>100</v>
      </c>
      <c r="D5" s="36"/>
      <c r="E5" s="109"/>
      <c r="F5" s="108"/>
      <c r="I5" s="108">
        <v>0.5</v>
      </c>
      <c r="J5" s="67">
        <f t="shared" ref="J5:J12" si="0">I5/$I$2</f>
        <v>0.125</v>
      </c>
      <c r="K5" s="5"/>
      <c r="L5" s="26" t="s">
        <v>32</v>
      </c>
      <c r="M5" s="26">
        <v>1.25</v>
      </c>
      <c r="N5" s="25"/>
      <c r="P5" s="25"/>
      <c r="Q5" s="26"/>
      <c r="R5" s="26"/>
    </row>
    <row r="6" spans="1:18" ht="34" customHeight="1" x14ac:dyDescent="0.2">
      <c r="A6" s="108">
        <f t="shared" ref="A6:A11" si="1">ROUND(SUM(J6*$F$2),2)</f>
        <v>0.5</v>
      </c>
      <c r="B6" s="24" t="s">
        <v>99</v>
      </c>
      <c r="C6" s="30" t="s">
        <v>101</v>
      </c>
      <c r="D6" s="36"/>
      <c r="E6" s="109"/>
      <c r="F6" s="108"/>
      <c r="I6" s="108">
        <v>0.5</v>
      </c>
      <c r="J6" s="67">
        <f t="shared" si="0"/>
        <v>0.125</v>
      </c>
      <c r="K6" s="5"/>
      <c r="L6" s="26" t="s">
        <v>30</v>
      </c>
      <c r="M6" s="26" t="s">
        <v>34</v>
      </c>
      <c r="N6" s="25"/>
      <c r="P6" s="25"/>
      <c r="Q6" s="26"/>
      <c r="R6" s="26"/>
    </row>
    <row r="7" spans="1:18" ht="21.75" customHeight="1" x14ac:dyDescent="0.15">
      <c r="A7" s="108">
        <f t="shared" si="1"/>
        <v>0.05</v>
      </c>
      <c r="B7" s="24" t="s">
        <v>99</v>
      </c>
      <c r="C7" s="30" t="s">
        <v>102</v>
      </c>
      <c r="D7" s="36"/>
      <c r="E7" s="109"/>
      <c r="F7" s="108"/>
      <c r="I7" s="108">
        <v>0.05</v>
      </c>
      <c r="J7" s="67">
        <f t="shared" si="0"/>
        <v>1.2500000000000001E-2</v>
      </c>
      <c r="K7" s="5"/>
      <c r="L7" s="26" t="s">
        <v>103</v>
      </c>
      <c r="M7" s="26" t="s">
        <v>37</v>
      </c>
      <c r="Q7" s="26"/>
    </row>
    <row r="8" spans="1:18" ht="21.75" customHeight="1" x14ac:dyDescent="0.15">
      <c r="A8" s="108">
        <f t="shared" si="1"/>
        <v>1</v>
      </c>
      <c r="B8" s="24" t="s">
        <v>27</v>
      </c>
      <c r="C8" s="30" t="s">
        <v>104</v>
      </c>
      <c r="D8" s="36"/>
      <c r="E8" s="109"/>
      <c r="F8" s="108"/>
      <c r="I8" s="108">
        <v>1</v>
      </c>
      <c r="J8" s="67">
        <f t="shared" si="0"/>
        <v>0.25</v>
      </c>
      <c r="K8" s="5"/>
      <c r="L8" s="26" t="s">
        <v>39</v>
      </c>
      <c r="M8" s="26">
        <v>1</v>
      </c>
      <c r="Q8" s="26"/>
    </row>
    <row r="9" spans="1:18" ht="21.75" customHeight="1" x14ac:dyDescent="0.15">
      <c r="A9" s="108">
        <f t="shared" si="1"/>
        <v>1</v>
      </c>
      <c r="B9" s="24" t="s">
        <v>27</v>
      </c>
      <c r="C9" s="30" t="s">
        <v>105</v>
      </c>
      <c r="D9" s="36"/>
      <c r="E9" s="109"/>
      <c r="F9" s="108"/>
      <c r="I9" s="108">
        <v>1</v>
      </c>
      <c r="J9" s="67">
        <f t="shared" si="0"/>
        <v>0.25</v>
      </c>
      <c r="K9" s="5"/>
      <c r="L9" s="26" t="s">
        <v>27</v>
      </c>
      <c r="M9" s="26" t="s">
        <v>41</v>
      </c>
      <c r="Q9" s="26"/>
    </row>
    <row r="10" spans="1:18" ht="21.75" customHeight="1" x14ac:dyDescent="0.15">
      <c r="A10" s="108">
        <f t="shared" si="1"/>
        <v>0</v>
      </c>
      <c r="B10" s="24"/>
      <c r="C10" s="30"/>
      <c r="D10" s="36"/>
      <c r="E10" s="109"/>
      <c r="F10" s="108"/>
      <c r="I10" s="108"/>
      <c r="J10" s="67">
        <f t="shared" si="0"/>
        <v>0</v>
      </c>
      <c r="K10" s="5"/>
      <c r="L10" s="26" t="s">
        <v>43</v>
      </c>
      <c r="M10" s="26" t="s">
        <v>44</v>
      </c>
      <c r="Q10" s="26"/>
    </row>
    <row r="11" spans="1:18" ht="21.75" customHeight="1" x14ac:dyDescent="0.15">
      <c r="A11" s="108">
        <f t="shared" si="1"/>
        <v>0</v>
      </c>
      <c r="B11" s="24"/>
      <c r="C11" s="30"/>
      <c r="D11" s="36"/>
      <c r="E11" s="109"/>
      <c r="F11" s="108">
        <f t="shared" ref="F11:F26" si="2">SUM(E11*A11)</f>
        <v>0</v>
      </c>
      <c r="I11" s="108"/>
      <c r="J11" s="67">
        <f t="shared" si="0"/>
        <v>0</v>
      </c>
      <c r="K11" s="5"/>
      <c r="L11" s="27" t="s">
        <v>46</v>
      </c>
      <c r="Q11" s="26"/>
    </row>
    <row r="12" spans="1:18" ht="21.75" customHeight="1" x14ac:dyDescent="0.15">
      <c r="A12" s="108">
        <f t="shared" ref="A12:A26" si="3">ROUND(SUM(J12*$F$2),2)</f>
        <v>0</v>
      </c>
      <c r="B12" s="24"/>
      <c r="C12" s="76" t="s">
        <v>106</v>
      </c>
      <c r="D12" s="36"/>
      <c r="E12" s="109"/>
      <c r="F12" s="108">
        <f t="shared" si="2"/>
        <v>0</v>
      </c>
      <c r="I12" s="108"/>
      <c r="J12" s="67">
        <f t="shared" si="0"/>
        <v>0</v>
      </c>
      <c r="K12" s="5"/>
      <c r="M12" s="2"/>
      <c r="Q12" s="26"/>
    </row>
    <row r="13" spans="1:18" ht="21.75" customHeight="1" x14ac:dyDescent="0.15">
      <c r="A13" s="108">
        <f t="shared" ref="A13:A19" si="4">ROUND(SUM(J13*$F$2),2)</f>
        <v>2</v>
      </c>
      <c r="B13" s="24" t="s">
        <v>27</v>
      </c>
      <c r="C13" s="30" t="s">
        <v>53</v>
      </c>
      <c r="D13" s="36"/>
      <c r="E13" s="109"/>
      <c r="F13" s="108">
        <f>SUM(E13*A13)</f>
        <v>0</v>
      </c>
      <c r="I13" s="108">
        <v>2</v>
      </c>
      <c r="J13" s="67">
        <f t="shared" ref="J13:J19" si="5">I13/$I$2</f>
        <v>0.5</v>
      </c>
      <c r="K13" s="5"/>
      <c r="M13" s="2"/>
      <c r="Q13" s="26"/>
    </row>
    <row r="14" spans="1:18" ht="21.75" customHeight="1" x14ac:dyDescent="0.15">
      <c r="A14" s="108">
        <f t="shared" si="4"/>
        <v>0.2</v>
      </c>
      <c r="B14" s="24" t="s">
        <v>32</v>
      </c>
      <c r="C14" s="30" t="s">
        <v>55</v>
      </c>
      <c r="D14" s="36"/>
      <c r="E14" s="109"/>
      <c r="F14" s="108">
        <f t="shared" ref="F14:F19" si="6">SUM(E14*A14)</f>
        <v>0</v>
      </c>
      <c r="I14" s="108">
        <v>0.2</v>
      </c>
      <c r="J14" s="67">
        <f t="shared" si="5"/>
        <v>0.05</v>
      </c>
      <c r="K14" s="5"/>
      <c r="M14" s="2"/>
      <c r="Q14" s="26"/>
    </row>
    <row r="15" spans="1:18" ht="21.75" customHeight="1" x14ac:dyDescent="0.15">
      <c r="A15" s="108">
        <f t="shared" si="4"/>
        <v>1</v>
      </c>
      <c r="B15" s="24" t="s">
        <v>103</v>
      </c>
      <c r="C15" s="30" t="s">
        <v>107</v>
      </c>
      <c r="D15" s="36"/>
      <c r="E15" s="109"/>
      <c r="F15" s="108">
        <f t="shared" si="6"/>
        <v>0</v>
      </c>
      <c r="I15" s="108">
        <v>1</v>
      </c>
      <c r="J15" s="67">
        <f t="shared" si="5"/>
        <v>0.25</v>
      </c>
      <c r="K15" s="5"/>
      <c r="M15" s="2"/>
      <c r="Q15" s="26"/>
    </row>
    <row r="16" spans="1:18" ht="21.75" customHeight="1" x14ac:dyDescent="0.15">
      <c r="A16" s="108">
        <f t="shared" si="4"/>
        <v>0.25</v>
      </c>
      <c r="B16" s="24" t="s">
        <v>29</v>
      </c>
      <c r="C16" s="30" t="s">
        <v>127</v>
      </c>
      <c r="D16" s="36"/>
      <c r="E16" s="109"/>
      <c r="F16" s="108">
        <f t="shared" si="6"/>
        <v>0</v>
      </c>
      <c r="I16" s="108">
        <v>0.25</v>
      </c>
      <c r="J16" s="67">
        <f t="shared" si="5"/>
        <v>6.25E-2</v>
      </c>
      <c r="K16" s="5"/>
      <c r="M16" s="2"/>
      <c r="Q16" s="26"/>
    </row>
    <row r="17" spans="1:17" ht="21.75" customHeight="1" x14ac:dyDescent="0.15">
      <c r="A17" s="108">
        <f t="shared" si="4"/>
        <v>1</v>
      </c>
      <c r="B17" s="24" t="s">
        <v>30</v>
      </c>
      <c r="C17" s="30" t="s">
        <v>85</v>
      </c>
      <c r="D17" s="36"/>
      <c r="E17" s="109"/>
      <c r="F17" s="108">
        <f t="shared" si="6"/>
        <v>0</v>
      </c>
      <c r="I17" s="108">
        <v>1</v>
      </c>
      <c r="J17" s="67">
        <f t="shared" si="5"/>
        <v>0.25</v>
      </c>
      <c r="K17" s="5"/>
      <c r="M17" s="2"/>
      <c r="Q17" s="26"/>
    </row>
    <row r="18" spans="1:17" ht="21.75" customHeight="1" x14ac:dyDescent="0.15">
      <c r="A18" s="108">
        <f t="shared" si="4"/>
        <v>1</v>
      </c>
      <c r="B18" s="24" t="s">
        <v>103</v>
      </c>
      <c r="C18" s="30" t="s">
        <v>104</v>
      </c>
      <c r="D18" s="36"/>
      <c r="E18" s="109"/>
      <c r="F18" s="108">
        <f t="shared" si="6"/>
        <v>0</v>
      </c>
      <c r="I18" s="108">
        <v>1</v>
      </c>
      <c r="J18" s="67">
        <f t="shared" si="5"/>
        <v>0.25</v>
      </c>
      <c r="K18" s="5"/>
      <c r="M18" s="2"/>
      <c r="Q18" s="26"/>
    </row>
    <row r="19" spans="1:17" ht="21.75" customHeight="1" x14ac:dyDescent="0.15">
      <c r="A19" s="108">
        <f t="shared" si="4"/>
        <v>0.05</v>
      </c>
      <c r="B19" s="24" t="s">
        <v>29</v>
      </c>
      <c r="C19" s="30" t="s">
        <v>102</v>
      </c>
      <c r="D19" s="36"/>
      <c r="E19" s="109"/>
      <c r="F19" s="108">
        <f t="shared" si="6"/>
        <v>0</v>
      </c>
      <c r="I19" s="108">
        <v>0.05</v>
      </c>
      <c r="J19" s="67">
        <f t="shared" si="5"/>
        <v>1.2500000000000001E-2</v>
      </c>
      <c r="K19" s="5"/>
      <c r="Q19" s="26"/>
    </row>
    <row r="20" spans="1:17" ht="21.75" customHeight="1" x14ac:dyDescent="0.15">
      <c r="A20" s="108">
        <f t="shared" si="3"/>
        <v>0</v>
      </c>
      <c r="B20" s="24"/>
      <c r="C20" s="30"/>
      <c r="D20" s="36"/>
      <c r="E20" s="109"/>
      <c r="F20" s="108">
        <f t="shared" si="2"/>
        <v>0</v>
      </c>
      <c r="I20" s="108"/>
      <c r="J20" s="67">
        <f t="shared" ref="J20:J26" si="7">I20/$I$2</f>
        <v>0</v>
      </c>
      <c r="K20" s="5"/>
      <c r="Q20" s="26"/>
    </row>
    <row r="21" spans="1:17" ht="21.75" customHeight="1" x14ac:dyDescent="0.15">
      <c r="A21" s="108">
        <f t="shared" si="3"/>
        <v>0</v>
      </c>
      <c r="B21" s="24"/>
      <c r="C21" s="76" t="s">
        <v>108</v>
      </c>
      <c r="D21" s="36"/>
      <c r="E21" s="109"/>
      <c r="F21" s="108">
        <f t="shared" si="2"/>
        <v>0</v>
      </c>
      <c r="I21" s="108"/>
      <c r="J21" s="67">
        <f t="shared" si="7"/>
        <v>0</v>
      </c>
      <c r="K21" s="5"/>
      <c r="Q21" s="26"/>
    </row>
    <row r="22" spans="1:17" ht="21.75" customHeight="1" x14ac:dyDescent="0.15">
      <c r="A22" s="108">
        <f t="shared" si="3"/>
        <v>4</v>
      </c>
      <c r="B22" s="24" t="s">
        <v>109</v>
      </c>
      <c r="C22" s="30" t="s">
        <v>110</v>
      </c>
      <c r="D22" s="36"/>
      <c r="E22" s="109"/>
      <c r="F22" s="108">
        <f t="shared" si="2"/>
        <v>0</v>
      </c>
      <c r="I22" s="108">
        <v>4</v>
      </c>
      <c r="J22" s="67">
        <f t="shared" si="7"/>
        <v>1</v>
      </c>
      <c r="K22" s="5"/>
    </row>
    <row r="23" spans="1:17" ht="21.75" customHeight="1" x14ac:dyDescent="0.15">
      <c r="A23" s="111">
        <f t="shared" si="3"/>
        <v>0</v>
      </c>
      <c r="B23" s="24"/>
      <c r="C23" s="30"/>
      <c r="D23" s="36"/>
      <c r="E23" s="109"/>
      <c r="F23" s="111">
        <f t="shared" si="2"/>
        <v>0</v>
      </c>
      <c r="I23" s="108"/>
      <c r="J23" s="67">
        <f t="shared" si="7"/>
        <v>0</v>
      </c>
      <c r="K23" s="5"/>
    </row>
    <row r="24" spans="1:17" ht="21.75" customHeight="1" x14ac:dyDescent="0.15">
      <c r="A24" s="111">
        <f t="shared" si="3"/>
        <v>0</v>
      </c>
      <c r="B24" s="24"/>
      <c r="C24" s="30"/>
      <c r="D24" s="36"/>
      <c r="E24" s="109"/>
      <c r="F24" s="111">
        <f t="shared" si="2"/>
        <v>0</v>
      </c>
      <c r="I24" s="108"/>
      <c r="J24" s="67">
        <f t="shared" si="7"/>
        <v>0</v>
      </c>
      <c r="K24" s="5"/>
    </row>
    <row r="25" spans="1:17" ht="21.75" customHeight="1" x14ac:dyDescent="0.15">
      <c r="A25" s="111">
        <f t="shared" si="3"/>
        <v>0</v>
      </c>
      <c r="B25" s="24"/>
      <c r="C25" s="30"/>
      <c r="D25" s="36"/>
      <c r="E25" s="109"/>
      <c r="F25" s="111">
        <f t="shared" si="2"/>
        <v>0</v>
      </c>
      <c r="I25" s="108"/>
      <c r="J25" s="67">
        <f t="shared" si="7"/>
        <v>0</v>
      </c>
    </row>
    <row r="26" spans="1:17" ht="21.75" customHeight="1" x14ac:dyDescent="0.15">
      <c r="A26" s="111">
        <f t="shared" si="3"/>
        <v>0</v>
      </c>
      <c r="B26" s="139"/>
      <c r="C26" s="140"/>
      <c r="D26" s="141"/>
      <c r="E26" s="142"/>
      <c r="F26" s="111">
        <f t="shared" si="2"/>
        <v>0</v>
      </c>
      <c r="I26" s="108"/>
      <c r="J26" s="68">
        <f t="shared" si="7"/>
        <v>0</v>
      </c>
    </row>
    <row r="27" spans="1:17" ht="22.5" customHeight="1" x14ac:dyDescent="0.15">
      <c r="A27" s="39" t="s">
        <v>59</v>
      </c>
      <c r="B27" s="40"/>
      <c r="C27" s="40"/>
      <c r="D27" s="41" t="s">
        <v>60</v>
      </c>
      <c r="E27" s="41"/>
      <c r="F27" s="42"/>
      <c r="L27" s="14"/>
    </row>
    <row r="28" spans="1:17" ht="33.75" customHeight="1" x14ac:dyDescent="0.15">
      <c r="A28" s="143" t="s">
        <v>111</v>
      </c>
      <c r="B28" s="127"/>
      <c r="C28" s="127"/>
      <c r="D28" s="127"/>
      <c r="E28" s="127"/>
      <c r="F28" s="128"/>
    </row>
    <row r="29" spans="1:17" x14ac:dyDescent="0.15">
      <c r="A29" s="144"/>
      <c r="B29" s="136"/>
      <c r="C29" s="136"/>
      <c r="D29" s="136"/>
      <c r="E29" s="136"/>
      <c r="F29" s="137"/>
    </row>
    <row r="30" spans="1:17" ht="46" customHeight="1" x14ac:dyDescent="0.15">
      <c r="A30" s="143" t="s">
        <v>112</v>
      </c>
      <c r="B30" s="127"/>
      <c r="C30" s="127"/>
      <c r="D30" s="127"/>
      <c r="E30" s="127"/>
      <c r="F30" s="128"/>
    </row>
    <row r="31" spans="1:17" ht="60" customHeight="1" x14ac:dyDescent="0.15">
      <c r="A31" s="144" t="s">
        <v>113</v>
      </c>
      <c r="B31" s="136"/>
      <c r="C31" s="136"/>
      <c r="D31" s="136"/>
      <c r="E31" s="136"/>
      <c r="F31" s="137"/>
    </row>
    <row r="32" spans="1:17" ht="48.75" customHeight="1" x14ac:dyDescent="0.15">
      <c r="A32" s="132"/>
      <c r="B32" s="133"/>
      <c r="C32" s="133"/>
      <c r="D32" s="133"/>
      <c r="E32" s="133"/>
      <c r="F32" s="134"/>
    </row>
    <row r="33" spans="1:12" ht="29.25" customHeight="1" x14ac:dyDescent="0.15">
      <c r="A33" s="122"/>
      <c r="B33" s="123"/>
      <c r="C33" s="123"/>
      <c r="D33" s="123"/>
      <c r="E33" s="123"/>
      <c r="F33" s="124"/>
    </row>
    <row r="34" spans="1:12" x14ac:dyDescent="0.15">
      <c r="E34"/>
    </row>
    <row r="35" spans="1:12" x14ac:dyDescent="0.15">
      <c r="E35"/>
    </row>
    <row r="36" spans="1:12" x14ac:dyDescent="0.15">
      <c r="E36"/>
    </row>
    <row r="37" spans="1:12" x14ac:dyDescent="0.15">
      <c r="E37"/>
    </row>
    <row r="39" spans="1:12" ht="14" x14ac:dyDescent="0.15">
      <c r="E39"/>
      <c r="L39" s="28"/>
    </row>
    <row r="40" spans="1:12" ht="14" x14ac:dyDescent="0.15">
      <c r="E40"/>
      <c r="L40" s="28"/>
    </row>
  </sheetData>
  <mergeCells count="8">
    <mergeCell ref="A33:F33"/>
    <mergeCell ref="A31:F31"/>
    <mergeCell ref="A32:F32"/>
    <mergeCell ref="I1:J1"/>
    <mergeCell ref="L2:M3"/>
    <mergeCell ref="A28:F28"/>
    <mergeCell ref="A29:F29"/>
    <mergeCell ref="A30:F30"/>
  </mergeCells>
  <phoneticPr fontId="0" type="noConversion"/>
  <pageMargins left="0.63" right="0.3" top="0.39370078740157483" bottom="0.43307086614173229" header="0.23622047244094491" footer="0.19685039370078741"/>
  <pageSetup paperSize="9" scale="9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90"/>
  <sheetViews>
    <sheetView showZeros="0" tabSelected="1" topLeftCell="A78" zoomScale="150" zoomScaleNormal="100" zoomScaleSheetLayoutView="100" workbookViewId="0">
      <selection activeCell="E11" sqref="E11"/>
    </sheetView>
  </sheetViews>
  <sheetFormatPr baseColWidth="10" defaultColWidth="9.1640625" defaultRowHeight="11.25" customHeight="1" x14ac:dyDescent="0.15"/>
  <cols>
    <col min="1" max="1" width="8.33203125" style="5" customWidth="1"/>
    <col min="2" max="2" width="8.6640625" style="5" customWidth="1"/>
    <col min="3" max="3" width="32" style="5" customWidth="1"/>
    <col min="4" max="4" width="23.5" style="5" customWidth="1"/>
    <col min="5" max="5" width="6.5" style="10" customWidth="1"/>
    <col min="6" max="8" width="5.5" style="5" customWidth="1"/>
    <col min="9" max="16384" width="9.1640625" style="5"/>
  </cols>
  <sheetData>
    <row r="1" spans="1:12" ht="16.5" customHeight="1" x14ac:dyDescent="0.15">
      <c r="A1" s="38" t="s">
        <v>114</v>
      </c>
      <c r="B1" s="13"/>
      <c r="C1" s="12" t="s">
        <v>115</v>
      </c>
      <c r="D1" s="43">
        <f>Dessert!F1</f>
        <v>45736</v>
      </c>
      <c r="E1" s="9" t="s">
        <v>116</v>
      </c>
    </row>
    <row r="2" spans="1:12" ht="16.5" customHeight="1" x14ac:dyDescent="0.15">
      <c r="A2" s="6" t="s">
        <v>19</v>
      </c>
      <c r="B2" s="7" t="s">
        <v>20</v>
      </c>
      <c r="C2" s="8" t="s">
        <v>117</v>
      </c>
      <c r="D2" s="145" t="s">
        <v>125</v>
      </c>
      <c r="E2" s="5"/>
    </row>
    <row r="3" spans="1:12" s="49" customFormat="1" ht="14.25" customHeight="1" x14ac:dyDescent="0.15">
      <c r="A3" s="44" t="str">
        <f>Vorspeise!A2</f>
        <v>Gemüsebouillon mit Bärlauch-Flädli</v>
      </c>
      <c r="B3" s="45"/>
      <c r="C3" s="46"/>
      <c r="D3" s="47" t="s">
        <v>22</v>
      </c>
      <c r="E3" s="48"/>
      <c r="G3" s="50"/>
      <c r="H3" s="51"/>
      <c r="I3" s="51"/>
      <c r="J3" s="51"/>
      <c r="K3" s="51"/>
      <c r="L3" s="51"/>
    </row>
    <row r="4" spans="1:12" s="49" customFormat="1" ht="14.25" customHeight="1" x14ac:dyDescent="0.15">
      <c r="A4" s="74">
        <f>SUM(Vorspeise!A4)</f>
        <v>1</v>
      </c>
      <c r="B4" s="52" t="str">
        <f>Vorspeise!B4</f>
        <v>Stk</v>
      </c>
      <c r="C4" s="53" t="str">
        <f>Vorspeise!C4</f>
        <v>Zwiebeln</v>
      </c>
      <c r="D4" s="53">
        <f>Vorspeise!D4</f>
        <v>0</v>
      </c>
      <c r="E4" s="55"/>
      <c r="G4" s="51"/>
      <c r="H4" s="51"/>
      <c r="I4" s="51"/>
      <c r="J4" s="51"/>
      <c r="K4" s="51"/>
      <c r="L4" s="51"/>
    </row>
    <row r="5" spans="1:12" s="49" customFormat="1" ht="14.25" customHeight="1" x14ac:dyDescent="0.15">
      <c r="A5" s="74">
        <f>SUM(Vorspeise!A5)</f>
        <v>0.5</v>
      </c>
      <c r="B5" s="52" t="str">
        <f>Vorspeise!B5</f>
        <v>EL</v>
      </c>
      <c r="C5" s="53" t="str">
        <f>Vorspeise!C5</f>
        <v>Olivenöl</v>
      </c>
      <c r="D5" s="53">
        <f>Vorspeise!D5</f>
        <v>0</v>
      </c>
      <c r="E5" s="59"/>
      <c r="G5" s="51"/>
      <c r="H5" s="51"/>
      <c r="I5" s="51"/>
      <c r="J5" s="51"/>
      <c r="K5" s="51"/>
      <c r="L5" s="51"/>
    </row>
    <row r="6" spans="1:12" s="49" customFormat="1" ht="14.25" customHeight="1" x14ac:dyDescent="0.15">
      <c r="A6" s="74">
        <f>SUM(Vorspeise!A6)</f>
        <v>1.5</v>
      </c>
      <c r="B6" s="52" t="str">
        <f>Vorspeise!B6</f>
        <v>Stk</v>
      </c>
      <c r="C6" s="53" t="str">
        <f>Vorspeise!C6</f>
        <v>Rüebli</v>
      </c>
      <c r="D6" s="53">
        <f>Vorspeise!D6</f>
        <v>0</v>
      </c>
      <c r="E6" s="59"/>
      <c r="G6" s="51"/>
      <c r="H6" s="51"/>
      <c r="I6" s="51"/>
      <c r="J6" s="51"/>
      <c r="K6" s="51"/>
      <c r="L6" s="51"/>
    </row>
    <row r="7" spans="1:12" s="49" customFormat="1" ht="14.25" customHeight="1" x14ac:dyDescent="0.15">
      <c r="A7" s="74">
        <f>SUM(Vorspeise!A7)</f>
        <v>1</v>
      </c>
      <c r="B7" s="52" t="str">
        <f>Vorspeise!B7</f>
        <v>Stk</v>
      </c>
      <c r="C7" s="53" t="str">
        <f>Vorspeise!C7</f>
        <v>Knollenselerie</v>
      </c>
      <c r="D7" s="53">
        <f>Vorspeise!D7</f>
        <v>0</v>
      </c>
      <c r="E7" s="59"/>
      <c r="G7" s="51"/>
      <c r="H7" s="51"/>
      <c r="I7" s="51"/>
      <c r="J7" s="51"/>
      <c r="K7" s="51"/>
      <c r="L7" s="51"/>
    </row>
    <row r="8" spans="1:12" s="49" customFormat="1" ht="14.25" customHeight="1" x14ac:dyDescent="0.15">
      <c r="A8" s="74">
        <f>SUM(Vorspeise!A8)</f>
        <v>1</v>
      </c>
      <c r="B8" s="52" t="str">
        <f>Vorspeise!B8</f>
        <v>Stk</v>
      </c>
      <c r="C8" s="53" t="str">
        <f>Vorspeise!C8</f>
        <v>Lauchstange</v>
      </c>
      <c r="D8" s="53">
        <f>Vorspeise!D8</f>
        <v>0</v>
      </c>
      <c r="E8" s="59"/>
      <c r="G8" s="51"/>
      <c r="H8" s="51"/>
      <c r="I8" s="51"/>
      <c r="J8" s="51"/>
      <c r="K8" s="51"/>
      <c r="L8" s="51"/>
    </row>
    <row r="9" spans="1:12" s="49" customFormat="1" ht="14.25" customHeight="1" x14ac:dyDescent="0.15">
      <c r="A9" s="74">
        <f>SUM(Vorspeise!A9)</f>
        <v>1.5</v>
      </c>
      <c r="B9" s="52" t="str">
        <f>Vorspeise!B9</f>
        <v>Stk</v>
      </c>
      <c r="C9" s="53" t="str">
        <f>Vorspeise!C9</f>
        <v>Tomaten</v>
      </c>
      <c r="D9" s="53">
        <f>Vorspeise!D9</f>
        <v>0</v>
      </c>
      <c r="E9" s="59"/>
      <c r="G9" s="51"/>
      <c r="H9" s="51"/>
      <c r="I9" s="51"/>
      <c r="J9" s="51"/>
      <c r="K9" s="51"/>
      <c r="L9" s="51"/>
    </row>
    <row r="10" spans="1:12" s="49" customFormat="1" ht="14.25" customHeight="1" x14ac:dyDescent="0.15">
      <c r="A10" s="74">
        <f>SUM(Vorspeise!A10)</f>
        <v>1</v>
      </c>
      <c r="B10" s="52" t="str">
        <f>Vorspeise!B10</f>
        <v>Stk</v>
      </c>
      <c r="C10" s="53" t="str">
        <f>Vorspeise!C10</f>
        <v>Knoblauchzehen</v>
      </c>
      <c r="D10" s="53">
        <f>Vorspeise!D10</f>
        <v>0</v>
      </c>
      <c r="E10" s="59"/>
      <c r="G10" s="51"/>
      <c r="H10" s="51"/>
      <c r="I10" s="51"/>
      <c r="J10" s="51"/>
      <c r="K10" s="51"/>
      <c r="L10" s="51"/>
    </row>
    <row r="11" spans="1:12" s="49" customFormat="1" ht="14.25" customHeight="1" x14ac:dyDescent="0.15">
      <c r="A11" s="74">
        <f>SUM(Vorspeise!A11)</f>
        <v>0.5</v>
      </c>
      <c r="B11" s="52" t="str">
        <f>Vorspeise!B11</f>
        <v>Bund</v>
      </c>
      <c r="C11" s="53" t="str">
        <f>Vorspeise!C11</f>
        <v>Petersilie</v>
      </c>
      <c r="D11" s="53">
        <f>Vorspeise!D11</f>
        <v>0</v>
      </c>
      <c r="E11" s="59"/>
      <c r="G11" s="51"/>
      <c r="H11" s="51"/>
      <c r="I11" s="51"/>
      <c r="J11" s="51"/>
      <c r="K11" s="51"/>
      <c r="L11" s="51"/>
    </row>
    <row r="12" spans="1:12" s="49" customFormat="1" ht="14.25" customHeight="1" x14ac:dyDescent="0.15">
      <c r="A12" s="74">
        <f>SUM(Vorspeise!A12)</f>
        <v>0.25</v>
      </c>
      <c r="B12" s="52" t="str">
        <f>Vorspeise!B12</f>
        <v>Bund</v>
      </c>
      <c r="C12" s="53" t="str">
        <f>Vorspeise!C12</f>
        <v>Liebstöckel</v>
      </c>
      <c r="D12" s="53">
        <f>Vorspeise!D12</f>
        <v>0</v>
      </c>
      <c r="E12" s="59"/>
      <c r="G12" s="51"/>
      <c r="H12" s="51"/>
      <c r="I12" s="51"/>
      <c r="J12" s="51"/>
      <c r="K12" s="51"/>
      <c r="L12" s="51"/>
    </row>
    <row r="13" spans="1:12" s="49" customFormat="1" ht="14.25" customHeight="1" x14ac:dyDescent="0.15">
      <c r="A13" s="74">
        <f>SUM(Vorspeise!A13)</f>
        <v>5</v>
      </c>
      <c r="B13" s="52" t="str">
        <f>Vorspeise!B13</f>
        <v>Stk</v>
      </c>
      <c r="C13" s="53" t="str">
        <f>Vorspeise!C13</f>
        <v>Pfefferkörner</v>
      </c>
      <c r="D13" s="53">
        <f>Vorspeise!D13</f>
        <v>0</v>
      </c>
      <c r="E13" s="59"/>
      <c r="G13" s="51"/>
      <c r="H13" s="51"/>
      <c r="I13" s="51"/>
      <c r="J13" s="51"/>
      <c r="K13" s="51"/>
      <c r="L13" s="51"/>
    </row>
    <row r="14" spans="1:12" s="49" customFormat="1" ht="14.25" customHeight="1" x14ac:dyDescent="0.15">
      <c r="A14" s="74">
        <f>SUM(Vorspeise!A14)</f>
        <v>0.5</v>
      </c>
      <c r="B14" s="52" t="str">
        <f>Vorspeise!B14</f>
        <v>Stk</v>
      </c>
      <c r="C14" s="53" t="str">
        <f>Vorspeise!C14</f>
        <v>Lorbeerblatt</v>
      </c>
      <c r="D14" s="53">
        <f>Vorspeise!D14</f>
        <v>0</v>
      </c>
      <c r="E14" s="59"/>
      <c r="G14" s="51"/>
      <c r="H14" s="51"/>
      <c r="I14" s="51"/>
      <c r="J14" s="51"/>
      <c r="K14" s="51"/>
      <c r="L14" s="51"/>
    </row>
    <row r="15" spans="1:12" s="49" customFormat="1" ht="14.25" customHeight="1" x14ac:dyDescent="0.15">
      <c r="A15" s="74">
        <f>SUM(Vorspeise!A15)</f>
        <v>1</v>
      </c>
      <c r="B15" s="52" t="str">
        <f>Vorspeise!B15</f>
        <v>Lt</v>
      </c>
      <c r="C15" s="53" t="str">
        <f>Vorspeise!C15</f>
        <v>Wasser</v>
      </c>
      <c r="D15" s="53">
        <f>Vorspeise!D15</f>
        <v>0</v>
      </c>
      <c r="E15" s="59"/>
      <c r="G15" s="51"/>
      <c r="H15" s="51"/>
      <c r="I15" s="51"/>
      <c r="J15" s="51"/>
      <c r="K15" s="51"/>
      <c r="L15" s="51"/>
    </row>
    <row r="16" spans="1:12" s="49" customFormat="1" ht="14.25" customHeight="1" x14ac:dyDescent="0.15">
      <c r="A16" s="74">
        <f>SUM(Vorspeise!A16)</f>
        <v>0.05</v>
      </c>
      <c r="B16" s="52" t="str">
        <f>Vorspeise!B16</f>
        <v>Lt</v>
      </c>
      <c r="C16" s="53" t="str">
        <f>Vorspeise!C16</f>
        <v>Noilly Prat</v>
      </c>
      <c r="D16" s="53">
        <f>Vorspeise!D16</f>
        <v>0</v>
      </c>
      <c r="E16" s="59"/>
      <c r="G16" s="51"/>
      <c r="H16" s="51"/>
      <c r="I16" s="51"/>
      <c r="J16" s="51"/>
      <c r="K16" s="51"/>
      <c r="L16" s="51"/>
    </row>
    <row r="17" spans="1:12" s="49" customFormat="1" ht="14.25" customHeight="1" x14ac:dyDescent="0.15">
      <c r="A17" s="74">
        <f>SUM(Vorspeise!A17)</f>
        <v>0.03</v>
      </c>
      <c r="B17" s="52" t="str">
        <f>Vorspeise!B17</f>
        <v>Kg</v>
      </c>
      <c r="C17" s="53" t="str">
        <f>Vorspeise!C17</f>
        <v>Bärlauch</v>
      </c>
      <c r="D17" s="53">
        <f>Vorspeise!D17</f>
        <v>0</v>
      </c>
      <c r="E17" s="59"/>
      <c r="G17" s="51"/>
      <c r="H17" s="51"/>
      <c r="I17" s="51"/>
      <c r="J17" s="51"/>
      <c r="K17" s="51"/>
      <c r="L17" s="51"/>
    </row>
    <row r="18" spans="1:12" s="49" customFormat="1" ht="14.25" customHeight="1" x14ac:dyDescent="0.15">
      <c r="A18" s="74">
        <f>SUM(Vorspeise!A18)</f>
        <v>1</v>
      </c>
      <c r="B18" s="52" t="str">
        <f>Vorspeise!B18</f>
        <v>Stk</v>
      </c>
      <c r="C18" s="53" t="str">
        <f>Vorspeise!C18</f>
        <v>Eier</v>
      </c>
      <c r="D18" s="53">
        <f>Vorspeise!D18</f>
        <v>0</v>
      </c>
      <c r="E18" s="59"/>
      <c r="G18" s="51"/>
      <c r="H18" s="51"/>
      <c r="I18" s="51"/>
      <c r="J18" s="51"/>
      <c r="K18" s="51"/>
      <c r="L18" s="51"/>
    </row>
    <row r="19" spans="1:12" s="49" customFormat="1" ht="14.25" customHeight="1" x14ac:dyDescent="0.15">
      <c r="A19" s="74">
        <f>SUM(Vorspeise!A19)</f>
        <v>0.05</v>
      </c>
      <c r="B19" s="52" t="str">
        <f>Vorspeise!B19</f>
        <v>Kg</v>
      </c>
      <c r="C19" s="53" t="str">
        <f>Vorspeise!C19</f>
        <v>Mehl</v>
      </c>
      <c r="D19" s="53">
        <f>Vorspeise!D19</f>
        <v>0</v>
      </c>
      <c r="E19" s="59"/>
      <c r="G19" s="51"/>
      <c r="H19" s="51"/>
      <c r="I19" s="51"/>
      <c r="J19" s="51"/>
      <c r="K19" s="51"/>
      <c r="L19" s="51"/>
    </row>
    <row r="20" spans="1:12" s="49" customFormat="1" ht="14.25" customHeight="1" x14ac:dyDescent="0.15">
      <c r="A20" s="74">
        <f>SUM(Vorspeise!A20)</f>
        <v>0.15</v>
      </c>
      <c r="B20" s="52" t="str">
        <f>Vorspeise!B20</f>
        <v>Lt</v>
      </c>
      <c r="C20" s="53" t="str">
        <f>Vorspeise!C20</f>
        <v>Milch</v>
      </c>
      <c r="D20" s="53">
        <f>Vorspeise!D20</f>
        <v>0</v>
      </c>
      <c r="E20" s="77"/>
      <c r="G20" s="51"/>
      <c r="H20" s="51"/>
      <c r="I20" s="51"/>
      <c r="J20" s="51"/>
      <c r="K20" s="51"/>
      <c r="L20" s="51"/>
    </row>
    <row r="21" spans="1:12" s="49" customFormat="1" ht="14.25" customHeight="1" x14ac:dyDescent="0.15">
      <c r="A21" s="74">
        <f>SUM(Vorspeise!A21)</f>
        <v>0.5</v>
      </c>
      <c r="B21" s="52" t="str">
        <f>Vorspeise!B21</f>
        <v>Bund</v>
      </c>
      <c r="C21" s="53" t="str">
        <f>Vorspeise!C21</f>
        <v>Kerbel</v>
      </c>
      <c r="D21" s="53">
        <f>Vorspeise!D21</f>
        <v>0</v>
      </c>
      <c r="E21" s="77"/>
      <c r="G21" s="51"/>
      <c r="H21" s="51"/>
      <c r="I21" s="51"/>
      <c r="J21" s="51"/>
      <c r="K21" s="51"/>
      <c r="L21" s="51"/>
    </row>
    <row r="22" spans="1:12" s="49" customFormat="1" ht="14.25" customHeight="1" x14ac:dyDescent="0.15">
      <c r="A22" s="74">
        <f>SUM(Vorspeise!A22)</f>
        <v>0.5</v>
      </c>
      <c r="B22" s="52" t="str">
        <f>Vorspeise!B22</f>
        <v>Stk</v>
      </c>
      <c r="C22" s="53" t="str">
        <f>Vorspeise!C22</f>
        <v>Kohlrabi</v>
      </c>
      <c r="D22" s="53">
        <f>Vorspeise!D22</f>
        <v>0</v>
      </c>
      <c r="E22" s="77"/>
      <c r="G22" s="51"/>
      <c r="H22" s="51"/>
      <c r="I22" s="51"/>
      <c r="J22" s="51"/>
      <c r="K22" s="51"/>
      <c r="L22" s="51"/>
    </row>
    <row r="23" spans="1:12" s="49" customFormat="1" ht="14.25" customHeight="1" x14ac:dyDescent="0.15">
      <c r="A23" s="74">
        <f>SUM(Vorspeise!A23)</f>
        <v>0.1</v>
      </c>
      <c r="B23" s="52" t="str">
        <f>Vorspeise!B23</f>
        <v>Kg</v>
      </c>
      <c r="C23" s="53" t="str">
        <f>Vorspeise!C23</f>
        <v>Erbsen TK</v>
      </c>
      <c r="D23" s="53">
        <f>Vorspeise!D23</f>
        <v>0</v>
      </c>
      <c r="E23" s="77"/>
      <c r="G23" s="51"/>
      <c r="H23" s="51"/>
      <c r="I23" s="51"/>
      <c r="J23" s="51"/>
      <c r="K23" s="51"/>
      <c r="L23" s="51"/>
    </row>
    <row r="24" spans="1:12" s="49" customFormat="1" ht="14.25" customHeight="1" x14ac:dyDescent="0.15">
      <c r="A24" s="74">
        <f>SUM(Vorspeise!A24)</f>
        <v>0</v>
      </c>
      <c r="B24" s="52">
        <f>Vorspeise!B24</f>
        <v>0</v>
      </c>
      <c r="C24" s="53">
        <f>Vorspeise!C24</f>
        <v>0</v>
      </c>
      <c r="D24" s="53">
        <f>Vorspeise!D24</f>
        <v>0</v>
      </c>
      <c r="E24" s="77"/>
      <c r="G24" s="51"/>
      <c r="H24" s="51"/>
      <c r="I24" s="51"/>
      <c r="J24" s="51"/>
      <c r="K24" s="51"/>
      <c r="L24" s="51"/>
    </row>
    <row r="25" spans="1:12" s="49" customFormat="1" ht="14.25" customHeight="1" x14ac:dyDescent="0.15">
      <c r="A25" s="74">
        <f>SUM(Vorspeise!A32)</f>
        <v>0</v>
      </c>
      <c r="B25" s="52">
        <f>Vorspeise!B32</f>
        <v>0</v>
      </c>
      <c r="C25" s="53">
        <f>Vorspeise!C32</f>
        <v>0</v>
      </c>
      <c r="D25" s="53">
        <f>Vorspeise!D32</f>
        <v>0</v>
      </c>
      <c r="E25" s="77"/>
      <c r="G25" s="51"/>
      <c r="H25" s="51"/>
      <c r="I25" s="51"/>
      <c r="J25" s="51"/>
      <c r="K25" s="51"/>
      <c r="L25" s="51"/>
    </row>
    <row r="26" spans="1:12" s="49" customFormat="1" ht="14.25" customHeight="1" x14ac:dyDescent="0.15">
      <c r="A26" s="75"/>
      <c r="B26" s="60"/>
      <c r="C26" s="58"/>
      <c r="D26" s="54"/>
      <c r="E26" s="61"/>
      <c r="G26" s="51"/>
      <c r="H26" s="51"/>
      <c r="I26" s="51"/>
      <c r="J26" s="51"/>
      <c r="K26" s="51"/>
      <c r="L26" s="51"/>
    </row>
    <row r="27" spans="1:12" s="49" customFormat="1" ht="14.25" customHeight="1" x14ac:dyDescent="0.15">
      <c r="A27" s="44" t="str">
        <f>Hauptgang!A2</f>
        <v xml:space="preserve">Rindssaftplätzli </v>
      </c>
      <c r="B27" s="45"/>
      <c r="C27" s="46"/>
      <c r="D27" s="47" t="s">
        <v>22</v>
      </c>
      <c r="E27" s="48"/>
    </row>
    <row r="28" spans="1:12" s="49" customFormat="1" ht="14.25" customHeight="1" x14ac:dyDescent="0.15">
      <c r="A28" s="56">
        <f>SUM(Hauptgang!A4)</f>
        <v>0.75</v>
      </c>
      <c r="B28" s="57" t="str">
        <f>Hauptgang!B4</f>
        <v>Kg</v>
      </c>
      <c r="C28" s="58" t="str">
        <f>Hauptgang!C4</f>
        <v>Rindssaftplätzli</v>
      </c>
      <c r="D28" s="54">
        <f>Hauptgang!D4</f>
        <v>0</v>
      </c>
      <c r="E28" s="59"/>
      <c r="G28" s="51"/>
      <c r="H28" s="51"/>
      <c r="I28" s="51"/>
      <c r="J28" s="51"/>
      <c r="K28" s="51"/>
      <c r="L28" s="51"/>
    </row>
    <row r="29" spans="1:12" s="49" customFormat="1" ht="14.25" customHeight="1" x14ac:dyDescent="0.15">
      <c r="A29" s="56">
        <f>SUM(Hauptgang!A5)</f>
        <v>0.1</v>
      </c>
      <c r="B29" s="57" t="str">
        <f>Hauptgang!B5</f>
        <v>Kg</v>
      </c>
      <c r="C29" s="58" t="str">
        <f>Hauptgang!C5</f>
        <v>Speckwürfeli</v>
      </c>
      <c r="D29" s="54">
        <f>Hauptgang!D5</f>
        <v>0</v>
      </c>
      <c r="E29" s="59"/>
      <c r="G29" s="51"/>
      <c r="H29" s="51"/>
      <c r="I29" s="51"/>
      <c r="J29" s="51"/>
      <c r="K29" s="51"/>
      <c r="L29" s="51"/>
    </row>
    <row r="30" spans="1:12" s="49" customFormat="1" ht="14.25" customHeight="1" x14ac:dyDescent="0.15">
      <c r="A30" s="56">
        <f>SUM(Hauptgang!A6)</f>
        <v>3</v>
      </c>
      <c r="B30" s="57" t="str">
        <f>Hauptgang!B6</f>
        <v>Stk</v>
      </c>
      <c r="C30" s="58" t="str">
        <f>Hauptgang!C6</f>
        <v>Zwiebeln</v>
      </c>
      <c r="D30" s="54">
        <f>Hauptgang!D6</f>
        <v>0</v>
      </c>
      <c r="E30" s="59"/>
      <c r="G30" s="51"/>
      <c r="H30" s="51"/>
      <c r="I30" s="51"/>
      <c r="J30" s="51"/>
      <c r="K30" s="51"/>
      <c r="L30" s="51"/>
    </row>
    <row r="31" spans="1:12" s="49" customFormat="1" ht="14.25" customHeight="1" x14ac:dyDescent="0.15">
      <c r="A31" s="56">
        <f>SUM(Hauptgang!A7)</f>
        <v>1</v>
      </c>
      <c r="B31" s="57" t="str">
        <f>Hauptgang!B7</f>
        <v>Bund</v>
      </c>
      <c r="C31" s="58" t="str">
        <f>Hauptgang!C7</f>
        <v>Peterli</v>
      </c>
      <c r="D31" s="54">
        <f>Hauptgang!D7</f>
        <v>0</v>
      </c>
      <c r="E31" s="59"/>
      <c r="G31" s="51"/>
      <c r="H31" s="51"/>
      <c r="I31" s="51"/>
      <c r="J31" s="51"/>
      <c r="K31" s="51"/>
      <c r="L31" s="51"/>
    </row>
    <row r="32" spans="1:12" s="49" customFormat="1" ht="14.25" customHeight="1" x14ac:dyDescent="0.15">
      <c r="A32" s="56">
        <f>SUM(Hauptgang!A8)</f>
        <v>0.5</v>
      </c>
      <c r="B32" s="57" t="str">
        <f>Hauptgang!B8</f>
        <v>Lt</v>
      </c>
      <c r="C32" s="58" t="str">
        <f>Hauptgang!C8</f>
        <v>Rahm</v>
      </c>
      <c r="D32" s="54">
        <f>Hauptgang!D8</f>
        <v>0</v>
      </c>
      <c r="E32" s="59"/>
      <c r="G32" s="51"/>
      <c r="H32" s="51"/>
      <c r="I32" s="51"/>
      <c r="J32" s="51"/>
      <c r="K32" s="51"/>
      <c r="L32" s="51"/>
    </row>
    <row r="33" spans="1:12" s="49" customFormat="1" ht="14.25" customHeight="1" x14ac:dyDescent="0.15">
      <c r="A33" s="56">
        <f>SUM(Hauptgang!A9)</f>
        <v>2</v>
      </c>
      <c r="B33" s="57" t="str">
        <f>Hauptgang!B9</f>
        <v>TL</v>
      </c>
      <c r="C33" s="58" t="str">
        <f>Hauptgang!C9</f>
        <v>Rinds Bouillon (Gewürz)</v>
      </c>
      <c r="D33" s="54">
        <f>Hauptgang!D9</f>
        <v>0</v>
      </c>
      <c r="E33" s="59"/>
      <c r="G33" s="51"/>
      <c r="H33" s="51"/>
      <c r="I33" s="51"/>
      <c r="J33" s="51"/>
      <c r="K33" s="51"/>
      <c r="L33" s="51"/>
    </row>
    <row r="34" spans="1:12" s="49" customFormat="1" ht="14.25" customHeight="1" x14ac:dyDescent="0.15">
      <c r="A34" s="56">
        <f>SUM(Hauptgang!A10)</f>
        <v>3</v>
      </c>
      <c r="B34" s="57" t="str">
        <f>Hauptgang!B10</f>
        <v>EL</v>
      </c>
      <c r="C34" s="58" t="str">
        <f>Hauptgang!C10</f>
        <v>Wasser</v>
      </c>
      <c r="D34" s="54">
        <f>Hauptgang!D10</f>
        <v>0</v>
      </c>
      <c r="E34" s="59"/>
      <c r="G34" s="51"/>
      <c r="H34" s="51"/>
      <c r="I34" s="51"/>
      <c r="J34" s="51"/>
      <c r="K34" s="51"/>
      <c r="L34" s="51"/>
    </row>
    <row r="35" spans="1:12" s="49" customFormat="1" ht="14.25" customHeight="1" x14ac:dyDescent="0.15">
      <c r="A35" s="56">
        <f>SUM(Hauptgang!A11)</f>
        <v>1</v>
      </c>
      <c r="B35" s="57" t="str">
        <f>Hauptgang!B11</f>
        <v>Schuss</v>
      </c>
      <c r="C35" s="58" t="str">
        <f>Hauptgang!C11</f>
        <v>Cognac</v>
      </c>
      <c r="D35" s="54">
        <f>Hauptgang!D11</f>
        <v>0</v>
      </c>
      <c r="E35" s="59"/>
      <c r="G35" s="51"/>
      <c r="H35" s="51"/>
      <c r="I35" s="51"/>
      <c r="J35" s="51"/>
      <c r="K35" s="51"/>
      <c r="L35" s="51"/>
    </row>
    <row r="36" spans="1:12" s="49" customFormat="1" ht="14.25" customHeight="1" x14ac:dyDescent="0.15">
      <c r="A36" s="56">
        <f>SUM(Hauptgang!A12)</f>
        <v>5</v>
      </c>
      <c r="B36" s="57" t="str">
        <f>Hauptgang!B12</f>
        <v>EL</v>
      </c>
      <c r="C36" s="58" t="str">
        <f>Hauptgang!C12</f>
        <v>Wibeeri / Rosinen</v>
      </c>
      <c r="D36" s="54">
        <f>Hauptgang!D12</f>
        <v>0</v>
      </c>
      <c r="E36" s="59"/>
      <c r="G36" s="51"/>
      <c r="H36" s="51"/>
      <c r="I36" s="51"/>
      <c r="J36" s="51"/>
      <c r="K36" s="51"/>
      <c r="L36" s="51"/>
    </row>
    <row r="37" spans="1:12" s="49" customFormat="1" ht="14.25" customHeight="1" x14ac:dyDescent="0.15">
      <c r="A37" s="56">
        <f>SUM(Hauptgang!A13)</f>
        <v>2</v>
      </c>
      <c r="B37" s="57" t="str">
        <f>Hauptgang!B13</f>
        <v>EL</v>
      </c>
      <c r="C37" s="58" t="str">
        <f>Hauptgang!C13</f>
        <v>Knorr Bratensauce</v>
      </c>
      <c r="D37" s="54">
        <f>Hauptgang!D13</f>
        <v>0</v>
      </c>
      <c r="E37" s="59"/>
      <c r="G37" s="51"/>
      <c r="H37" s="51"/>
      <c r="I37" s="51"/>
      <c r="J37" s="51"/>
      <c r="K37" s="51"/>
      <c r="L37" s="51"/>
    </row>
    <row r="38" spans="1:12" s="49" customFormat="1" ht="14.25" customHeight="1" x14ac:dyDescent="0.15">
      <c r="A38" s="56">
        <f>SUM(Hauptgang!A14)</f>
        <v>0</v>
      </c>
      <c r="B38" s="57">
        <f>Hauptgang!B14</f>
        <v>0</v>
      </c>
      <c r="C38" s="58">
        <f>Hauptgang!C14</f>
        <v>0</v>
      </c>
      <c r="D38" s="54">
        <f>Hauptgang!D14</f>
        <v>0</v>
      </c>
      <c r="E38" s="59"/>
      <c r="G38" s="51"/>
      <c r="H38" s="51"/>
      <c r="I38" s="51"/>
      <c r="J38" s="51"/>
      <c r="K38" s="51"/>
      <c r="L38" s="51"/>
    </row>
    <row r="39" spans="1:12" s="49" customFormat="1" ht="14.25" customHeight="1" x14ac:dyDescent="0.15">
      <c r="A39" s="63">
        <f>SUM(Hauptgang!A20)</f>
        <v>0</v>
      </c>
      <c r="B39" s="60">
        <f>Hauptgang!B20</f>
        <v>0</v>
      </c>
      <c r="C39" s="64">
        <f>Hauptgang!C20</f>
        <v>0</v>
      </c>
      <c r="D39" s="65">
        <f>Hauptgang!D20</f>
        <v>0</v>
      </c>
      <c r="E39" s="61"/>
      <c r="G39" s="51"/>
      <c r="H39" s="51"/>
      <c r="I39" s="51"/>
      <c r="J39" s="51"/>
      <c r="K39" s="51"/>
      <c r="L39" s="51"/>
    </row>
    <row r="40" spans="1:12" s="49" customFormat="1" ht="14.25" customHeight="1" x14ac:dyDescent="0.15">
      <c r="A40" s="44" t="str">
        <f>Beilage1!A2</f>
        <v xml:space="preserve">Polenta Bramata </v>
      </c>
      <c r="B40" s="45"/>
      <c r="C40" s="46"/>
      <c r="D40" s="47" t="s">
        <v>22</v>
      </c>
      <c r="E40" s="48"/>
    </row>
    <row r="41" spans="1:12" s="49" customFormat="1" ht="14.25" customHeight="1" x14ac:dyDescent="0.15">
      <c r="A41" s="56">
        <f>Beilage1!A4</f>
        <v>1</v>
      </c>
      <c r="B41" s="57" t="str">
        <f>Beilage1!B4</f>
        <v>Stk</v>
      </c>
      <c r="C41" s="58" t="str">
        <f>Beilage1!C4</f>
        <v>Zwiebel</v>
      </c>
      <c r="D41" s="54">
        <f>Beilage1!D4</f>
        <v>0</v>
      </c>
      <c r="E41" s="59"/>
      <c r="G41" s="51"/>
      <c r="H41" s="51"/>
      <c r="I41" s="51"/>
      <c r="J41" s="51"/>
      <c r="K41" s="51"/>
      <c r="L41" s="51"/>
    </row>
    <row r="42" spans="1:12" s="49" customFormat="1" ht="14.25" customHeight="1" x14ac:dyDescent="0.15">
      <c r="A42" s="56">
        <f>Beilage1!A5</f>
        <v>1</v>
      </c>
      <c r="B42" s="57" t="str">
        <f>Beilage1!B5</f>
        <v>Stk</v>
      </c>
      <c r="C42" s="58" t="str">
        <f>Beilage1!C5</f>
        <v>Knoblauchzehe</v>
      </c>
      <c r="D42" s="54">
        <f>Beilage1!D5</f>
        <v>0</v>
      </c>
      <c r="E42" s="59"/>
      <c r="G42" s="51"/>
      <c r="H42" s="51"/>
      <c r="I42" s="51"/>
      <c r="J42" s="51"/>
      <c r="K42" s="51"/>
      <c r="L42" s="51"/>
    </row>
    <row r="43" spans="1:12" s="49" customFormat="1" ht="14.25" customHeight="1" x14ac:dyDescent="0.15">
      <c r="A43" s="56">
        <f>Beilage1!A6</f>
        <v>1</v>
      </c>
      <c r="B43" s="57" t="str">
        <f>Beilage1!B6</f>
        <v>EL</v>
      </c>
      <c r="C43" s="58" t="str">
        <f>Beilage1!C6</f>
        <v>Butter</v>
      </c>
      <c r="D43" s="54">
        <f>Beilage1!D6</f>
        <v>0</v>
      </c>
      <c r="E43" s="59"/>
      <c r="G43" s="51"/>
      <c r="H43" s="51"/>
      <c r="I43" s="51"/>
      <c r="J43" s="51"/>
      <c r="K43" s="51"/>
      <c r="L43" s="51"/>
    </row>
    <row r="44" spans="1:12" s="49" customFormat="1" ht="14.25" customHeight="1" x14ac:dyDescent="0.15">
      <c r="A44" s="56">
        <f>Beilage1!A7</f>
        <v>0.8</v>
      </c>
      <c r="B44" s="57" t="str">
        <f>Beilage1!B7</f>
        <v>Lt</v>
      </c>
      <c r="C44" s="58" t="str">
        <f>Beilage1!C7</f>
        <v>Gemüsebouillon</v>
      </c>
      <c r="D44" s="54">
        <f>Beilage1!D7</f>
        <v>0</v>
      </c>
      <c r="E44" s="59"/>
      <c r="G44" s="51"/>
      <c r="H44" s="51"/>
      <c r="I44" s="51"/>
      <c r="J44" s="51"/>
      <c r="K44" s="51"/>
      <c r="L44" s="51"/>
    </row>
    <row r="45" spans="1:12" s="49" customFormat="1" ht="14.25" customHeight="1" x14ac:dyDescent="0.15">
      <c r="A45" s="56">
        <f>Beilage1!A8</f>
        <v>0.25</v>
      </c>
      <c r="B45" s="57" t="str">
        <f>Beilage1!B8</f>
        <v>Kg</v>
      </c>
      <c r="C45" s="58" t="str">
        <f>Beilage1!C8</f>
        <v>Polenta Bramata</v>
      </c>
      <c r="D45" s="54">
        <f>Beilage1!D8</f>
        <v>0</v>
      </c>
      <c r="E45" s="59"/>
      <c r="G45" s="51"/>
      <c r="H45" s="51"/>
      <c r="I45" s="51"/>
      <c r="J45" s="51"/>
      <c r="K45" s="51"/>
      <c r="L45" s="51"/>
    </row>
    <row r="46" spans="1:12" s="49" customFormat="1" ht="14.25" customHeight="1" x14ac:dyDescent="0.15">
      <c r="A46" s="56">
        <f>Beilage1!A9</f>
        <v>0.05</v>
      </c>
      <c r="B46" s="57" t="str">
        <f>Beilage1!B9</f>
        <v>Kg</v>
      </c>
      <c r="C46" s="58" t="str">
        <f>Beilage1!C9</f>
        <v>Butter</v>
      </c>
      <c r="D46" s="54">
        <f>Beilage1!D9</f>
        <v>0</v>
      </c>
      <c r="E46" s="59"/>
      <c r="G46" s="51"/>
      <c r="H46" s="51"/>
      <c r="I46" s="51"/>
      <c r="J46" s="51"/>
      <c r="K46" s="51"/>
      <c r="L46" s="51"/>
    </row>
    <row r="47" spans="1:12" s="49" customFormat="1" ht="14.25" customHeight="1" x14ac:dyDescent="0.15">
      <c r="A47" s="56">
        <f>Beilage1!A10</f>
        <v>0.05</v>
      </c>
      <c r="B47" s="57" t="str">
        <f>Beilage1!B10</f>
        <v>Kg</v>
      </c>
      <c r="C47" s="58" t="str">
        <f>Beilage1!C10</f>
        <v>Sprinz gerieben</v>
      </c>
      <c r="D47" s="54">
        <f>Beilage1!D10</f>
        <v>0</v>
      </c>
      <c r="E47" s="59"/>
      <c r="G47" s="51"/>
      <c r="H47" s="51"/>
      <c r="I47" s="51"/>
      <c r="J47" s="51"/>
      <c r="K47" s="51"/>
      <c r="L47" s="51"/>
    </row>
    <row r="48" spans="1:12" s="49" customFormat="1" ht="14.25" customHeight="1" x14ac:dyDescent="0.15">
      <c r="A48" s="56">
        <f>Beilage1!A11</f>
        <v>0</v>
      </c>
      <c r="B48" s="57">
        <f>Beilage1!B11</f>
        <v>0</v>
      </c>
      <c r="C48" s="58" t="str">
        <f>Beilage1!C11</f>
        <v>Salz</v>
      </c>
      <c r="D48" s="54">
        <f>Beilage1!D11</f>
        <v>0</v>
      </c>
      <c r="E48" s="59"/>
      <c r="G48" s="51"/>
      <c r="H48" s="51"/>
      <c r="I48" s="51"/>
      <c r="J48" s="51"/>
      <c r="K48" s="51"/>
      <c r="L48" s="51"/>
    </row>
    <row r="49" spans="1:12" s="49" customFormat="1" ht="14.25" customHeight="1" x14ac:dyDescent="0.15">
      <c r="A49" s="56">
        <f>Beilage1!A12</f>
        <v>0</v>
      </c>
      <c r="B49" s="57">
        <f>Beilage1!B12</f>
        <v>0</v>
      </c>
      <c r="C49" s="58" t="str">
        <f>Beilage1!C12</f>
        <v>Pfeffer</v>
      </c>
      <c r="D49" s="54">
        <f>Beilage1!D12</f>
        <v>0</v>
      </c>
      <c r="E49" s="59"/>
      <c r="G49" s="51"/>
      <c r="H49" s="51"/>
      <c r="I49" s="51"/>
      <c r="J49" s="51"/>
      <c r="K49" s="51"/>
      <c r="L49" s="51"/>
    </row>
    <row r="50" spans="1:12" s="49" customFormat="1" ht="14.25" customHeight="1" x14ac:dyDescent="0.15">
      <c r="A50" s="56">
        <f>Beilage1!A13</f>
        <v>0</v>
      </c>
      <c r="B50" s="57">
        <f>Beilage1!B13</f>
        <v>0</v>
      </c>
      <c r="C50" s="58">
        <f>Beilage1!C13</f>
        <v>0</v>
      </c>
      <c r="D50" s="54">
        <f>Beilage1!D13</f>
        <v>0</v>
      </c>
      <c r="E50" s="59"/>
      <c r="G50" s="51"/>
      <c r="H50" s="51"/>
      <c r="I50" s="51"/>
      <c r="J50" s="51"/>
      <c r="K50" s="51"/>
      <c r="L50" s="51"/>
    </row>
    <row r="51" spans="1:12" s="49" customFormat="1" ht="14.25" customHeight="1" x14ac:dyDescent="0.15">
      <c r="A51" s="56">
        <f>Beilage1!A18</f>
        <v>0</v>
      </c>
      <c r="B51" s="57">
        <f>Beilage1!B18</f>
        <v>0</v>
      </c>
      <c r="C51" s="58">
        <f>Beilage1!C18</f>
        <v>0</v>
      </c>
      <c r="D51" s="54">
        <f>Beilage1!D18</f>
        <v>0</v>
      </c>
      <c r="E51" s="59"/>
      <c r="G51" s="51"/>
      <c r="H51" s="51"/>
      <c r="I51" s="51"/>
      <c r="J51" s="51"/>
      <c r="K51" s="51"/>
      <c r="L51" s="51"/>
    </row>
    <row r="52" spans="1:12" s="49" customFormat="1" ht="14.25" customHeight="1" x14ac:dyDescent="0.15">
      <c r="A52" s="56">
        <f>Beilage1!A19</f>
        <v>0</v>
      </c>
      <c r="B52" s="57">
        <f>Beilage1!B19</f>
        <v>0</v>
      </c>
      <c r="C52" s="58">
        <f>Beilage1!C19</f>
        <v>0</v>
      </c>
      <c r="D52" s="54">
        <f>Beilage1!D19</f>
        <v>0</v>
      </c>
      <c r="E52" s="59"/>
      <c r="G52" s="51"/>
      <c r="H52" s="51"/>
      <c r="I52" s="51"/>
      <c r="J52" s="51"/>
      <c r="K52" s="51"/>
      <c r="L52" s="51"/>
    </row>
    <row r="53" spans="1:12" s="49" customFormat="1" ht="14.25" customHeight="1" x14ac:dyDescent="0.15">
      <c r="A53" s="56">
        <f>Beilage1!A20</f>
        <v>0</v>
      </c>
      <c r="B53" s="57">
        <f>Beilage1!B20</f>
        <v>0</v>
      </c>
      <c r="C53" s="58">
        <f>Beilage1!C20</f>
        <v>0</v>
      </c>
      <c r="D53" s="54">
        <f>Beilage1!D20</f>
        <v>0</v>
      </c>
      <c r="E53" s="61"/>
      <c r="G53" s="51"/>
      <c r="H53" s="51"/>
      <c r="I53" s="51"/>
      <c r="J53" s="51"/>
      <c r="K53" s="51"/>
      <c r="L53" s="51"/>
    </row>
    <row r="54" spans="1:12" s="49" customFormat="1" ht="14.25" customHeight="1" x14ac:dyDescent="0.15">
      <c r="A54" s="44" t="str">
        <f>Beilage2!A2</f>
        <v>Zucchettiauflauf</v>
      </c>
      <c r="B54" s="45"/>
      <c r="C54" s="46"/>
      <c r="D54" s="47"/>
      <c r="E54" s="48"/>
    </row>
    <row r="55" spans="1:12" s="49" customFormat="1" ht="14.25" customHeight="1" x14ac:dyDescent="0.15">
      <c r="A55" s="56">
        <f>SUM(Beilage2!A4)</f>
        <v>2</v>
      </c>
      <c r="B55" s="57" t="str">
        <f>Beilage2!B4</f>
        <v>Stk</v>
      </c>
      <c r="C55" s="58" t="str">
        <f>Beilage2!C4</f>
        <v>Zucchetti</v>
      </c>
      <c r="D55" s="54" t="str">
        <f>Beilage2!D4</f>
        <v>ca. 500g</v>
      </c>
      <c r="E55" s="59"/>
      <c r="G55" s="51"/>
      <c r="H55" s="51"/>
      <c r="I55" s="51"/>
      <c r="J55" s="51"/>
      <c r="K55" s="51"/>
      <c r="L55" s="51"/>
    </row>
    <row r="56" spans="1:12" s="49" customFormat="1" ht="14.25" customHeight="1" x14ac:dyDescent="0.15">
      <c r="A56" s="56">
        <f>SUM(Beilage2!A5)</f>
        <v>1</v>
      </c>
      <c r="B56" s="57" t="str">
        <f>Beilage2!B5</f>
        <v>Pä</v>
      </c>
      <c r="C56" s="58" t="str">
        <f>Beilage2!C5</f>
        <v>Basilikum</v>
      </c>
      <c r="D56" s="54">
        <f>Beilage2!D5</f>
        <v>0</v>
      </c>
      <c r="E56" s="59"/>
      <c r="G56" s="51"/>
      <c r="H56" s="51"/>
      <c r="I56" s="51"/>
      <c r="J56" s="51"/>
      <c r="K56" s="51"/>
      <c r="L56" s="51"/>
    </row>
    <row r="57" spans="1:12" s="49" customFormat="1" ht="14.25" customHeight="1" x14ac:dyDescent="0.15">
      <c r="A57" s="56">
        <f>SUM(Beilage2!A6)</f>
        <v>0.3</v>
      </c>
      <c r="B57" s="57" t="str">
        <f>Beilage2!B6</f>
        <v>Lt</v>
      </c>
      <c r="C57" s="58" t="str">
        <f>Beilage2!C6</f>
        <v>Rahm</v>
      </c>
      <c r="D57" s="54">
        <f>Beilage2!D6</f>
        <v>0</v>
      </c>
      <c r="E57" s="59"/>
      <c r="G57" s="51"/>
      <c r="H57" s="51"/>
      <c r="I57" s="51"/>
      <c r="J57" s="51"/>
      <c r="K57" s="51"/>
      <c r="L57" s="51"/>
    </row>
    <row r="58" spans="1:12" s="49" customFormat="1" ht="14.25" customHeight="1" x14ac:dyDescent="0.15">
      <c r="A58" s="56">
        <f>SUM(Beilage2!A7)</f>
        <v>0</v>
      </c>
      <c r="B58" s="57">
        <f>Beilage2!B7</f>
        <v>0</v>
      </c>
      <c r="C58" s="58" t="str">
        <f>Beilage2!C7</f>
        <v>Salz</v>
      </c>
      <c r="D58" s="54">
        <f>Beilage2!D7</f>
        <v>0</v>
      </c>
      <c r="E58" s="59"/>
      <c r="G58" s="51"/>
      <c r="H58" s="51"/>
      <c r="I58" s="51"/>
      <c r="J58" s="51"/>
      <c r="K58" s="51"/>
      <c r="L58" s="51"/>
    </row>
    <row r="59" spans="1:12" s="49" customFormat="1" ht="14.25" customHeight="1" x14ac:dyDescent="0.15">
      <c r="A59" s="56">
        <f>SUM(Beilage2!A8)</f>
        <v>0</v>
      </c>
      <c r="B59" s="57">
        <f>Beilage2!B8</f>
        <v>0</v>
      </c>
      <c r="C59" s="58" t="str">
        <f>Beilage2!C8</f>
        <v>Pfeffer</v>
      </c>
      <c r="D59" s="54">
        <f>Beilage2!D8</f>
        <v>0</v>
      </c>
      <c r="E59" s="59"/>
      <c r="G59" s="51"/>
      <c r="H59" s="51"/>
      <c r="I59" s="51"/>
      <c r="J59" s="51"/>
      <c r="K59" s="51"/>
      <c r="L59" s="51"/>
    </row>
    <row r="60" spans="1:12" s="49" customFormat="1" ht="14.25" customHeight="1" x14ac:dyDescent="0.15">
      <c r="A60" s="56">
        <f>SUM(Beilage2!A9)</f>
        <v>0</v>
      </c>
      <c r="B60" s="57">
        <f>Beilage2!B9</f>
        <v>0</v>
      </c>
      <c r="C60" s="58">
        <f>Beilage2!C9</f>
        <v>0</v>
      </c>
      <c r="D60" s="54">
        <f>Beilage2!D9</f>
        <v>0</v>
      </c>
      <c r="E60" s="59"/>
      <c r="G60" s="51"/>
      <c r="H60" s="51"/>
      <c r="I60" s="51"/>
      <c r="J60" s="51"/>
      <c r="K60" s="51"/>
      <c r="L60" s="51"/>
    </row>
    <row r="61" spans="1:12" s="49" customFormat="1" ht="14.25" customHeight="1" x14ac:dyDescent="0.15">
      <c r="A61" s="56">
        <f>SUM(Beilage2!A17)</f>
        <v>0</v>
      </c>
      <c r="B61" s="57">
        <f>Beilage2!B17</f>
        <v>0</v>
      </c>
      <c r="C61" s="58">
        <f>Beilage2!C17</f>
        <v>0</v>
      </c>
      <c r="D61" s="54">
        <f>Beilage2!D17</f>
        <v>0</v>
      </c>
      <c r="E61" s="59"/>
      <c r="G61" s="51"/>
      <c r="H61" s="51"/>
      <c r="I61" s="51"/>
      <c r="J61" s="51"/>
      <c r="K61" s="51"/>
      <c r="L61" s="51"/>
    </row>
    <row r="62" spans="1:12" s="49" customFormat="1" ht="14.25" customHeight="1" x14ac:dyDescent="0.15">
      <c r="A62" s="56">
        <f>SUM(Beilage2!A18)</f>
        <v>0</v>
      </c>
      <c r="B62" s="57">
        <f>Beilage2!B18</f>
        <v>0</v>
      </c>
      <c r="C62" s="58">
        <f>Beilage2!C18</f>
        <v>0</v>
      </c>
      <c r="D62" s="54">
        <f>Beilage2!D18</f>
        <v>0</v>
      </c>
      <c r="E62" s="59"/>
      <c r="G62" s="51"/>
      <c r="H62" s="51"/>
      <c r="I62" s="51"/>
      <c r="J62" s="51"/>
      <c r="K62" s="51"/>
      <c r="L62" s="51"/>
    </row>
    <row r="63" spans="1:12" s="49" customFormat="1" ht="14.25" customHeight="1" x14ac:dyDescent="0.15">
      <c r="A63" s="56">
        <f>SUM(Beilage2!A19)</f>
        <v>0</v>
      </c>
      <c r="B63" s="57">
        <f>Beilage2!B19</f>
        <v>0</v>
      </c>
      <c r="C63" s="58">
        <f>Beilage2!C19</f>
        <v>0</v>
      </c>
      <c r="D63" s="54">
        <f>Beilage2!D19</f>
        <v>0</v>
      </c>
      <c r="E63" s="59"/>
      <c r="G63" s="51"/>
      <c r="H63" s="51"/>
      <c r="I63" s="51"/>
      <c r="J63" s="51"/>
      <c r="K63" s="51"/>
      <c r="L63" s="51"/>
    </row>
    <row r="64" spans="1:12" s="49" customFormat="1" ht="14.25" customHeight="1" x14ac:dyDescent="0.15">
      <c r="A64" s="56">
        <f>SUM(Beilage2!A20)</f>
        <v>0</v>
      </c>
      <c r="B64" s="57">
        <f>Beilage2!B20</f>
        <v>0</v>
      </c>
      <c r="C64" s="58">
        <f>Beilage2!C20</f>
        <v>0</v>
      </c>
      <c r="D64" s="54">
        <f>Beilage2!D20</f>
        <v>0</v>
      </c>
      <c r="E64" s="59"/>
      <c r="G64" s="51"/>
      <c r="H64" s="51"/>
      <c r="I64" s="51"/>
      <c r="J64" s="51"/>
      <c r="K64" s="51"/>
      <c r="L64" s="51"/>
    </row>
    <row r="65" spans="1:12" s="49" customFormat="1" ht="14.25" customHeight="1" x14ac:dyDescent="0.15">
      <c r="A65" s="44" t="str">
        <f>Dessert!A2</f>
        <v>Fotzelschnitte mit Apfel Kompott-Mus</v>
      </c>
      <c r="B65" s="45"/>
      <c r="C65" s="46"/>
      <c r="D65" s="47" t="s">
        <v>22</v>
      </c>
      <c r="E65" s="48"/>
    </row>
    <row r="66" spans="1:12" s="49" customFormat="1" ht="14.25" customHeight="1" x14ac:dyDescent="0.15">
      <c r="A66" s="56">
        <f>SUM(Dessert!A4)</f>
        <v>0</v>
      </c>
      <c r="B66" s="57">
        <f>Dessert!B4</f>
        <v>0</v>
      </c>
      <c r="C66" s="58" t="str">
        <f>Dessert!C4</f>
        <v>Apfel Kompott-Mus</v>
      </c>
      <c r="D66" s="54">
        <f>Dessert!D4</f>
        <v>0</v>
      </c>
      <c r="E66" s="59"/>
      <c r="G66" s="51"/>
      <c r="H66" s="51"/>
      <c r="I66" s="51"/>
      <c r="J66" s="51"/>
      <c r="K66" s="51"/>
      <c r="L66" s="51"/>
    </row>
    <row r="67" spans="1:12" s="49" customFormat="1" ht="14.25" customHeight="1" x14ac:dyDescent="0.15">
      <c r="A67" s="56">
        <f>SUM(Dessert!A5)</f>
        <v>0.5</v>
      </c>
      <c r="B67" s="57" t="str">
        <f>Dessert!B5</f>
        <v>KG</v>
      </c>
      <c r="C67" s="58" t="str">
        <f>Dessert!C5</f>
        <v>Apfel Gala gerüstet, in Scheiben</v>
      </c>
      <c r="D67" s="54">
        <f>Dessert!D5</f>
        <v>0</v>
      </c>
      <c r="E67" s="59"/>
      <c r="G67" s="51"/>
      <c r="H67" s="51"/>
      <c r="I67" s="51"/>
      <c r="J67" s="51"/>
      <c r="K67" s="51"/>
      <c r="L67" s="51"/>
    </row>
    <row r="68" spans="1:12" s="49" customFormat="1" ht="14.25" customHeight="1" x14ac:dyDescent="0.15">
      <c r="A68" s="56">
        <f>SUM(Dessert!A6)</f>
        <v>0.5</v>
      </c>
      <c r="B68" s="57" t="str">
        <f>Dessert!B6</f>
        <v>KG</v>
      </c>
      <c r="C68" s="58" t="str">
        <f>Dessert!C6</f>
        <v>Apfel Boskopp gerüstet un in Scheiben</v>
      </c>
      <c r="D68" s="54">
        <f>Dessert!D6</f>
        <v>0</v>
      </c>
      <c r="E68" s="59"/>
      <c r="G68" s="51"/>
      <c r="H68" s="51"/>
      <c r="I68" s="51"/>
      <c r="J68" s="51"/>
      <c r="K68" s="51"/>
      <c r="L68" s="51"/>
    </row>
    <row r="69" spans="1:12" s="49" customFormat="1" ht="14.25" customHeight="1" x14ac:dyDescent="0.15">
      <c r="A69" s="56">
        <f>SUM(Dessert!A7)</f>
        <v>0.05</v>
      </c>
      <c r="B69" s="57" t="str">
        <f>Dessert!B7</f>
        <v>KG</v>
      </c>
      <c r="C69" s="58" t="str">
        <f>Dessert!C7</f>
        <v>Zucker</v>
      </c>
      <c r="D69" s="54">
        <f>Dessert!D7</f>
        <v>0</v>
      </c>
      <c r="E69" s="59"/>
      <c r="G69" s="51"/>
      <c r="H69" s="51"/>
      <c r="I69" s="51"/>
      <c r="J69" s="51"/>
      <c r="K69" s="51"/>
      <c r="L69" s="51"/>
    </row>
    <row r="70" spans="1:12" s="49" customFormat="1" ht="14.25" customHeight="1" x14ac:dyDescent="0.15">
      <c r="A70" s="56">
        <f>SUM(Dessert!A8)</f>
        <v>1</v>
      </c>
      <c r="B70" s="57" t="str">
        <f>Dessert!B8</f>
        <v>Stk</v>
      </c>
      <c r="C70" s="58" t="str">
        <f>Dessert!C8</f>
        <v>Zimt</v>
      </c>
      <c r="D70" s="54">
        <f>Dessert!D8</f>
        <v>0</v>
      </c>
      <c r="E70" s="59"/>
      <c r="G70" s="51"/>
      <c r="H70" s="51"/>
      <c r="I70" s="51"/>
      <c r="J70" s="51"/>
      <c r="K70" s="51"/>
      <c r="L70" s="51"/>
    </row>
    <row r="71" spans="1:12" s="49" customFormat="1" ht="14.25" customHeight="1" x14ac:dyDescent="0.15">
      <c r="A71" s="56">
        <f>SUM(Dessert!A9)</f>
        <v>1</v>
      </c>
      <c r="B71" s="57" t="str">
        <f>Dessert!B9</f>
        <v>Stk</v>
      </c>
      <c r="C71" s="58" t="str">
        <f>Dessert!C9</f>
        <v>Nälke</v>
      </c>
      <c r="D71" s="54">
        <f>Dessert!D9</f>
        <v>0</v>
      </c>
      <c r="E71" s="59"/>
      <c r="G71" s="51"/>
      <c r="H71" s="51"/>
      <c r="I71" s="51"/>
      <c r="J71" s="51"/>
      <c r="K71" s="51"/>
      <c r="L71" s="51"/>
    </row>
    <row r="72" spans="1:12" s="49" customFormat="1" ht="14.25" customHeight="1" x14ac:dyDescent="0.15">
      <c r="A72" s="56">
        <f>SUM(Dessert!A10)</f>
        <v>0</v>
      </c>
      <c r="B72" s="57">
        <f>Dessert!B10</f>
        <v>0</v>
      </c>
      <c r="C72" s="58">
        <f>Dessert!C10</f>
        <v>0</v>
      </c>
      <c r="D72" s="54">
        <f>Dessert!D10</f>
        <v>0</v>
      </c>
      <c r="E72" s="59"/>
      <c r="G72" s="51"/>
      <c r="H72" s="51"/>
      <c r="I72" s="51"/>
      <c r="J72" s="51"/>
      <c r="K72" s="51"/>
      <c r="L72" s="51"/>
    </row>
    <row r="73" spans="1:12" s="49" customFormat="1" ht="14.25" customHeight="1" x14ac:dyDescent="0.15">
      <c r="A73" s="56">
        <f>SUM(Dessert!A11)</f>
        <v>0</v>
      </c>
      <c r="B73" s="57">
        <f>Dessert!B11</f>
        <v>0</v>
      </c>
      <c r="C73" s="58">
        <f>Dessert!C11</f>
        <v>0</v>
      </c>
      <c r="D73" s="54">
        <f>Dessert!D11</f>
        <v>0</v>
      </c>
      <c r="E73" s="59"/>
      <c r="G73" s="51"/>
      <c r="H73" s="51"/>
      <c r="I73" s="51"/>
      <c r="J73" s="51"/>
      <c r="K73" s="51"/>
      <c r="L73" s="51"/>
    </row>
    <row r="74" spans="1:12" s="49" customFormat="1" ht="14.25" customHeight="1" x14ac:dyDescent="0.15">
      <c r="A74" s="56">
        <f>SUM(Dessert!A12)</f>
        <v>0</v>
      </c>
      <c r="B74" s="57">
        <f>Dessert!B12</f>
        <v>0</v>
      </c>
      <c r="C74" s="146" t="str">
        <f>Dessert!C12</f>
        <v>Fotzelschnitte</v>
      </c>
      <c r="D74" s="54">
        <f>Dessert!D12</f>
        <v>0</v>
      </c>
      <c r="E74" s="59"/>
      <c r="G74" s="51"/>
      <c r="H74" s="51"/>
      <c r="I74" s="51"/>
      <c r="J74" s="51"/>
      <c r="K74" s="51"/>
      <c r="L74" s="51"/>
    </row>
    <row r="75" spans="1:12" s="49" customFormat="1" ht="14.25" customHeight="1" x14ac:dyDescent="0.15">
      <c r="A75" s="56">
        <f>SUM(Dessert!A13)</f>
        <v>2</v>
      </c>
      <c r="B75" s="57" t="str">
        <f>Dessert!B13</f>
        <v>Stk</v>
      </c>
      <c r="C75" s="58" t="str">
        <f>Dessert!C13</f>
        <v>Eier</v>
      </c>
      <c r="D75" s="54">
        <f>Dessert!D13</f>
        <v>0</v>
      </c>
      <c r="E75" s="59"/>
      <c r="G75" s="51"/>
      <c r="H75" s="51"/>
      <c r="I75" s="51"/>
      <c r="J75" s="51"/>
      <c r="K75" s="51"/>
      <c r="L75" s="51"/>
    </row>
    <row r="76" spans="1:12" s="49" customFormat="1" ht="14.25" customHeight="1" x14ac:dyDescent="0.15">
      <c r="A76" s="56">
        <f>SUM(Dessert!A14)</f>
        <v>0.2</v>
      </c>
      <c r="B76" s="57" t="str">
        <f>Dessert!B14</f>
        <v>Lt</v>
      </c>
      <c r="C76" s="58" t="str">
        <f>Dessert!C14</f>
        <v>Milch</v>
      </c>
      <c r="D76" s="54">
        <f>Dessert!D14</f>
        <v>0</v>
      </c>
      <c r="E76" s="59"/>
      <c r="G76" s="51"/>
      <c r="H76" s="51"/>
      <c r="I76" s="51"/>
      <c r="J76" s="51"/>
      <c r="K76" s="51"/>
      <c r="L76" s="51"/>
    </row>
    <row r="77" spans="1:12" s="49" customFormat="1" ht="14.25" customHeight="1" x14ac:dyDescent="0.15">
      <c r="A77" s="56">
        <f>SUM(Dessert!A15)</f>
        <v>1</v>
      </c>
      <c r="B77" s="57" t="str">
        <f>Dessert!B15</f>
        <v>KL</v>
      </c>
      <c r="C77" s="58" t="str">
        <f>Dessert!C15</f>
        <v>Vanillezucker</v>
      </c>
      <c r="D77" s="54">
        <f>Dessert!D15</f>
        <v>0</v>
      </c>
      <c r="E77" s="59"/>
      <c r="G77" s="51"/>
      <c r="H77" s="51"/>
      <c r="I77" s="51"/>
      <c r="J77" s="51"/>
      <c r="K77" s="51"/>
      <c r="L77" s="51"/>
    </row>
    <row r="78" spans="1:12" s="49" customFormat="1" ht="14.25" customHeight="1" x14ac:dyDescent="0.15">
      <c r="A78" s="56">
        <f>SUM(Dessert!A16)</f>
        <v>0.25</v>
      </c>
      <c r="B78" s="57" t="str">
        <f>Dessert!B16</f>
        <v>Kg</v>
      </c>
      <c r="C78" s="58" t="str">
        <f>Dessert!C16</f>
        <v>Brot (Pfünderli weiss)</v>
      </c>
      <c r="D78" s="54">
        <f>Dessert!D16</f>
        <v>0</v>
      </c>
      <c r="E78" s="59"/>
      <c r="G78" s="51"/>
      <c r="H78" s="51"/>
      <c r="I78" s="51"/>
      <c r="J78" s="51"/>
      <c r="K78" s="51"/>
      <c r="L78" s="51"/>
    </row>
    <row r="79" spans="1:12" s="49" customFormat="1" ht="14.25" customHeight="1" x14ac:dyDescent="0.15">
      <c r="A79" s="56">
        <f>SUM(Dessert!A17)</f>
        <v>1</v>
      </c>
      <c r="B79" s="57" t="str">
        <f>Dessert!B17</f>
        <v>EL</v>
      </c>
      <c r="C79" s="58" t="str">
        <f>Dessert!C17</f>
        <v>Butter</v>
      </c>
      <c r="D79" s="54">
        <f>Dessert!D17</f>
        <v>0</v>
      </c>
      <c r="E79" s="59"/>
      <c r="G79" s="51"/>
      <c r="H79" s="51"/>
      <c r="I79" s="51"/>
      <c r="J79" s="51"/>
      <c r="K79" s="51"/>
      <c r="L79" s="51"/>
    </row>
    <row r="80" spans="1:12" s="49" customFormat="1" ht="14.25" customHeight="1" x14ac:dyDescent="0.15">
      <c r="A80" s="56">
        <f>SUM(Dessert!A18)</f>
        <v>1</v>
      </c>
      <c r="B80" s="57" t="str">
        <f>Dessert!B18</f>
        <v>KL</v>
      </c>
      <c r="C80" s="58" t="str">
        <f>Dessert!C18</f>
        <v>Zimt</v>
      </c>
      <c r="D80" s="54">
        <f>Dessert!D18</f>
        <v>0</v>
      </c>
      <c r="E80" s="59"/>
      <c r="G80" s="51"/>
      <c r="H80" s="51"/>
      <c r="I80" s="51"/>
      <c r="J80" s="51"/>
      <c r="K80" s="51"/>
      <c r="L80" s="51"/>
    </row>
    <row r="81" spans="1:12" s="49" customFormat="1" ht="14.25" customHeight="1" x14ac:dyDescent="0.15">
      <c r="A81" s="56">
        <f>SUM(Dessert!A19)</f>
        <v>0.05</v>
      </c>
      <c r="B81" s="57" t="str">
        <f>Dessert!B19</f>
        <v>Kg</v>
      </c>
      <c r="C81" s="58" t="str">
        <f>Dessert!C19</f>
        <v>Zucker</v>
      </c>
      <c r="D81" s="54">
        <f>Dessert!D19</f>
        <v>0</v>
      </c>
      <c r="E81" s="59"/>
      <c r="G81" s="51"/>
      <c r="H81" s="51"/>
      <c r="I81" s="51"/>
      <c r="J81" s="51"/>
      <c r="K81" s="51"/>
      <c r="L81" s="51"/>
    </row>
    <row r="82" spans="1:12" s="49" customFormat="1" ht="14.25" customHeight="1" x14ac:dyDescent="0.15">
      <c r="A82" s="56">
        <f>SUM(Dessert!A20)</f>
        <v>0</v>
      </c>
      <c r="B82" s="57">
        <f>Dessert!B20</f>
        <v>0</v>
      </c>
      <c r="C82" s="58">
        <f>Dessert!C20</f>
        <v>0</v>
      </c>
      <c r="D82" s="54">
        <f>Dessert!D20</f>
        <v>0</v>
      </c>
      <c r="E82" s="59"/>
      <c r="G82" s="51"/>
      <c r="H82" s="51"/>
      <c r="I82" s="51"/>
      <c r="J82" s="51"/>
      <c r="K82" s="51"/>
      <c r="L82" s="51"/>
    </row>
    <row r="83" spans="1:12" s="49" customFormat="1" ht="14.25" customHeight="1" x14ac:dyDescent="0.15">
      <c r="A83" s="56">
        <f>SUM(Dessert!A21)</f>
        <v>0</v>
      </c>
      <c r="B83" s="57">
        <f>Dessert!B21</f>
        <v>0</v>
      </c>
      <c r="C83" s="146" t="str">
        <f>Dessert!C21</f>
        <v>Glace</v>
      </c>
      <c r="D83" s="54">
        <f>Dessert!D21</f>
        <v>0</v>
      </c>
      <c r="E83" s="59"/>
      <c r="G83" s="51"/>
      <c r="H83" s="51"/>
      <c r="I83" s="51"/>
      <c r="J83" s="51"/>
      <c r="K83" s="51"/>
      <c r="L83" s="51"/>
    </row>
    <row r="84" spans="1:12" s="49" customFormat="1" ht="14.25" customHeight="1" x14ac:dyDescent="0.15">
      <c r="A84" s="56">
        <f>SUM(Dessert!A22)</f>
        <v>4</v>
      </c>
      <c r="B84" s="57" t="str">
        <f>Dessert!B22</f>
        <v>Kugeln</v>
      </c>
      <c r="C84" s="58" t="str">
        <f>Dessert!C22</f>
        <v>Vanille Glace</v>
      </c>
      <c r="D84" s="54" t="s">
        <v>126</v>
      </c>
      <c r="E84" s="59"/>
      <c r="G84" s="51"/>
      <c r="H84" s="51"/>
      <c r="I84" s="51"/>
      <c r="J84" s="51"/>
      <c r="K84" s="51"/>
      <c r="L84" s="51"/>
    </row>
    <row r="85" spans="1:12" s="49" customFormat="1" ht="14.25" customHeight="1" x14ac:dyDescent="0.15">
      <c r="A85" s="56">
        <f>SUM(Dessert!A23)</f>
        <v>0</v>
      </c>
      <c r="B85" s="57">
        <f>Dessert!B23</f>
        <v>0</v>
      </c>
      <c r="C85" s="58">
        <f>Dessert!C23</f>
        <v>0</v>
      </c>
      <c r="D85" s="54">
        <f>Dessert!D23</f>
        <v>0</v>
      </c>
      <c r="E85" s="59"/>
      <c r="G85" s="51"/>
      <c r="H85" s="51"/>
      <c r="I85" s="51"/>
      <c r="J85" s="51"/>
      <c r="K85" s="51"/>
      <c r="L85" s="51"/>
    </row>
    <row r="86" spans="1:12" s="49" customFormat="1" ht="12.75" customHeight="1" x14ac:dyDescent="0.15">
      <c r="A86" s="56">
        <f>SUM(Dessert!A23)</f>
        <v>0</v>
      </c>
      <c r="B86" s="57">
        <f>Dessert!B23</f>
        <v>0</v>
      </c>
      <c r="C86" s="58">
        <f>Dessert!C23</f>
        <v>0</v>
      </c>
      <c r="D86" s="54">
        <f>Dessert!D23</f>
        <v>0</v>
      </c>
      <c r="E86" s="59"/>
      <c r="G86" s="51"/>
      <c r="H86" s="51"/>
      <c r="I86" s="51"/>
      <c r="J86" s="51"/>
      <c r="K86" s="51"/>
      <c r="L86" s="51"/>
    </row>
    <row r="87" spans="1:12" s="49" customFormat="1" ht="14.25" customHeight="1" x14ac:dyDescent="0.15">
      <c r="A87" s="69" t="s">
        <v>10</v>
      </c>
      <c r="B87" s="70"/>
      <c r="C87" s="71"/>
      <c r="D87" s="72"/>
      <c r="E87" s="73"/>
    </row>
    <row r="88" spans="1:12" s="49" customFormat="1" ht="14.25" customHeight="1" x14ac:dyDescent="0.15">
      <c r="A88" s="56">
        <v>4</v>
      </c>
      <c r="B88" s="57" t="s">
        <v>27</v>
      </c>
      <c r="C88" s="58" t="s">
        <v>118</v>
      </c>
      <c r="D88" s="54"/>
      <c r="E88" s="59"/>
      <c r="G88" s="51"/>
      <c r="H88" s="51"/>
      <c r="I88" s="51"/>
      <c r="J88" s="51"/>
      <c r="K88" s="51"/>
      <c r="L88" s="51"/>
    </row>
    <row r="89" spans="1:12" s="49" customFormat="1" ht="14.25" customHeight="1" x14ac:dyDescent="0.15">
      <c r="A89" s="56"/>
      <c r="B89" s="57"/>
      <c r="C89" s="58"/>
      <c r="D89" s="62"/>
      <c r="E89" s="59"/>
      <c r="G89" s="51"/>
      <c r="H89" s="51"/>
      <c r="I89" s="51"/>
      <c r="J89" s="51"/>
      <c r="K89" s="51"/>
      <c r="L89" s="51"/>
    </row>
    <row r="90" spans="1:12" s="49" customFormat="1" ht="14.25" customHeight="1" x14ac:dyDescent="0.15">
      <c r="A90" s="63"/>
      <c r="B90" s="60"/>
      <c r="C90" s="64"/>
      <c r="D90" s="65"/>
      <c r="E90" s="61"/>
      <c r="G90" s="51"/>
      <c r="H90" s="51"/>
      <c r="I90" s="51"/>
      <c r="J90" s="51"/>
      <c r="K90" s="51"/>
      <c r="L90" s="51"/>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39" max="4" man="1"/>
    <brk id="91" max="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vt:lpstr>
      <vt:lpstr>Hauptgang</vt:lpstr>
      <vt:lpstr>Beilage1</vt:lpstr>
      <vt:lpstr>Beilage2</vt:lpstr>
      <vt:lpstr>Dessert</vt:lpstr>
      <vt:lpstr>Einkaufsliste</vt:lpstr>
      <vt:lpstr>Beilage1!Druckbereich</vt:lpstr>
      <vt:lpstr>Beilage2!Druckbereich</vt:lpstr>
      <vt:lpstr>Dessert!Druckbereich</vt:lpstr>
      <vt:lpstr>Einkaufsliste!Druckbereich</vt:lpstr>
      <vt:lpstr>Hauptgang!Druckbereich</vt:lpstr>
      <vt:lpstr>Menu!Druckbereich</vt:lpstr>
      <vt:lpstr>Vorspeise!Druckbereich</vt:lpstr>
    </vt:vector>
  </TitlesOfParts>
  <Manager/>
  <Company>Migros Luzern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Filiale MR Metalli</dc:creator>
  <cp:keywords/>
  <dc:description/>
  <cp:lastModifiedBy>Yemisci, Sedat</cp:lastModifiedBy>
  <cp:revision/>
  <cp:lastPrinted>2025-03-18T17:03:24Z</cp:lastPrinted>
  <dcterms:created xsi:type="dcterms:W3CDTF">1999-10-19T11:12:44Z</dcterms:created>
  <dcterms:modified xsi:type="dcterms:W3CDTF">2025-03-18T17:03:29Z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2024-09-16T09:39:19Z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7cf2e343-12ad-4f14-9b96-3d66bf567f3d</vt:lpwstr>
  </property>
  <property fmtid="{D5CDD505-2E9C-101B-9397-08002B2CF9AE}" pid="8" name="MSIP_Label_a04939ea-e27f-4861-ac59-9f03213f7e8b_ContentBits">
    <vt:lpwstr>0</vt:lpwstr>
  </property>
</Properties>
</file>