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Objects="placeholders" defaultThemeVersion="124226"/>
  <mc:AlternateContent xmlns:mc="http://schemas.openxmlformats.org/markup-compatibility/2006">
    <mc:Choice Requires="x15">
      <x15ac:absPath xmlns:x15ac="http://schemas.microsoft.com/office/spreadsheetml/2010/11/ac" url="C:\Daten\Kochen\HKZ\Rezepte\2014\"/>
    </mc:Choice>
  </mc:AlternateContent>
  <bookViews>
    <workbookView xWindow="0" yWindow="0" windowWidth="28800" windowHeight="12435" tabRatio="676"/>
  </bookViews>
  <sheets>
    <sheet name="Menu" sheetId="50625" r:id="rId1"/>
    <sheet name="Vorspeise" sheetId="50616" r:id="rId2"/>
    <sheet name="Suppe" sheetId="50619" r:id="rId3"/>
    <sheet name="Hauptgang" sheetId="50620" r:id="rId4"/>
    <sheet name="Beilage1" sheetId="50626" r:id="rId5"/>
    <sheet name="Dessert" sheetId="50621" r:id="rId6"/>
    <sheet name="Einkaufsliste" sheetId="50622" r:id="rId7"/>
  </sheets>
  <definedNames>
    <definedName name="_xlnm.Print_Area" localSheetId="4">Beilage1!$A$1:$F$22</definedName>
    <definedName name="_xlnm.Print_Area" localSheetId="5">Dessert!$A$1:$F$26</definedName>
    <definedName name="_xlnm.Print_Area" localSheetId="6">Einkaufsliste!$A$1:$E$63</definedName>
    <definedName name="_xlnm.Print_Area" localSheetId="3">Hauptgang!$A$1:$F$29</definedName>
    <definedName name="_xlnm.Print_Area" localSheetId="0">Menu!$A$1:$B$19</definedName>
    <definedName name="_xlnm.Print_Area" localSheetId="2">Suppe!$A$1:$F$25</definedName>
    <definedName name="_xlnm.Print_Area" localSheetId="1">Vorspeise!$A$1:$F$30</definedName>
  </definedNames>
  <calcPr calcId="152511"/>
</workbook>
</file>

<file path=xl/calcChain.xml><?xml version="1.0" encoding="utf-8"?>
<calcChain xmlns="http://schemas.openxmlformats.org/spreadsheetml/2006/main">
  <c r="J20" i="50616" l="1"/>
  <c r="A20" i="50616" s="1"/>
  <c r="F20" i="50616" s="1"/>
  <c r="J19" i="50616"/>
  <c r="A19" i="50616" s="1"/>
  <c r="F19" i="50616" s="1"/>
  <c r="C18" i="50622" l="1"/>
  <c r="C19" i="50622"/>
  <c r="C20" i="50622"/>
  <c r="D56" i="50622"/>
  <c r="D57" i="50622"/>
  <c r="D58" i="50622"/>
  <c r="D59" i="50622"/>
  <c r="D60" i="50622"/>
  <c r="D61" i="50622"/>
  <c r="D62" i="50622"/>
  <c r="D63" i="50622"/>
  <c r="D55" i="50622"/>
  <c r="D49" i="50622"/>
  <c r="D50" i="50622"/>
  <c r="D51" i="50622"/>
  <c r="D52" i="50622"/>
  <c r="D53" i="50622"/>
  <c r="D34" i="50622"/>
  <c r="D35" i="50622"/>
  <c r="D36" i="50622"/>
  <c r="D37" i="50622"/>
  <c r="D38" i="50622"/>
  <c r="D39" i="50622"/>
  <c r="D40" i="50622"/>
  <c r="D41" i="50622"/>
  <c r="D42" i="50622"/>
  <c r="D43" i="50622"/>
  <c r="D33" i="50622"/>
  <c r="D23" i="50622"/>
  <c r="D24" i="50622"/>
  <c r="D25" i="50622"/>
  <c r="D26" i="50622"/>
  <c r="D27" i="50622"/>
  <c r="D28" i="50622"/>
  <c r="D29" i="50622"/>
  <c r="D30" i="50622"/>
  <c r="D31" i="50622"/>
  <c r="D22" i="50622"/>
  <c r="B31" i="50622"/>
  <c r="C31" i="50622"/>
  <c r="B19" i="50622"/>
  <c r="D19" i="50622"/>
  <c r="B20" i="50622"/>
  <c r="D20" i="50622"/>
  <c r="D5" i="50622"/>
  <c r="D6" i="50622"/>
  <c r="D7" i="50622"/>
  <c r="D8" i="50622"/>
  <c r="D9" i="50622"/>
  <c r="D10" i="50622"/>
  <c r="D11" i="50622"/>
  <c r="D12" i="50622"/>
  <c r="D13" i="50622"/>
  <c r="D14" i="50622"/>
  <c r="D15" i="50622"/>
  <c r="D16" i="50622"/>
  <c r="D17" i="50622"/>
  <c r="D18" i="50622"/>
  <c r="D4" i="50622"/>
  <c r="B22" i="50622"/>
  <c r="B23" i="50622"/>
  <c r="B24" i="50622"/>
  <c r="B25" i="50622"/>
  <c r="B26" i="50622"/>
  <c r="B5" i="50622"/>
  <c r="B6" i="50622"/>
  <c r="B7" i="50622"/>
  <c r="B8" i="50622"/>
  <c r="B9" i="50622"/>
  <c r="B10" i="50622"/>
  <c r="B12" i="50622"/>
  <c r="B13" i="50622"/>
  <c r="B14" i="50622"/>
  <c r="B15" i="50622"/>
  <c r="B16" i="50622"/>
  <c r="B17" i="50622"/>
  <c r="B18" i="50622"/>
  <c r="B4" i="50622"/>
  <c r="A2" i="50621"/>
  <c r="A2" i="50620"/>
  <c r="A2" i="50619"/>
  <c r="A2" i="50616"/>
  <c r="A2" i="50626"/>
  <c r="J19" i="50621" l="1"/>
  <c r="J20" i="50621"/>
  <c r="J18" i="50620"/>
  <c r="J19" i="50620"/>
  <c r="J4" i="50616"/>
  <c r="A4" i="50616" s="1"/>
  <c r="J5" i="50616"/>
  <c r="J6" i="50616"/>
  <c r="J7" i="50616"/>
  <c r="J8" i="50616"/>
  <c r="J9" i="50616"/>
  <c r="J10" i="50616"/>
  <c r="J11" i="50616"/>
  <c r="A11" i="50616" s="1"/>
  <c r="J12" i="50616"/>
  <c r="J13" i="50616"/>
  <c r="J14" i="50616"/>
  <c r="J15" i="50616"/>
  <c r="J16" i="50616"/>
  <c r="J17" i="50616"/>
  <c r="J18" i="50616"/>
  <c r="B63" i="50622" l="1"/>
  <c r="C63" i="50622"/>
  <c r="C43" i="50622"/>
  <c r="B43" i="50622"/>
  <c r="J21" i="50616"/>
  <c r="A16" i="50616"/>
  <c r="A16" i="50622" s="1"/>
  <c r="C16" i="50622"/>
  <c r="C17" i="50622"/>
  <c r="F1" i="50621"/>
  <c r="D1" i="50622" s="1"/>
  <c r="J13" i="50619"/>
  <c r="J5" i="50626"/>
  <c r="B46" i="50622"/>
  <c r="C46" i="50622"/>
  <c r="J6" i="50626"/>
  <c r="B47" i="50622"/>
  <c r="C47" i="50622"/>
  <c r="J7" i="50626"/>
  <c r="B48" i="50622"/>
  <c r="C48" i="50622"/>
  <c r="J8" i="50626"/>
  <c r="B49" i="50622"/>
  <c r="C49" i="50622"/>
  <c r="J9" i="50626"/>
  <c r="B50" i="50622"/>
  <c r="C50" i="50622"/>
  <c r="J10" i="50626"/>
  <c r="B51" i="50622"/>
  <c r="C51" i="50622"/>
  <c r="J11" i="50626"/>
  <c r="B52" i="50622"/>
  <c r="C52" i="50622"/>
  <c r="J12" i="50626"/>
  <c r="B53" i="50622"/>
  <c r="C53" i="50622"/>
  <c r="J13" i="50626"/>
  <c r="J14" i="50626"/>
  <c r="J15" i="50626"/>
  <c r="J16" i="50626"/>
  <c r="B45" i="50622"/>
  <c r="C45" i="50622"/>
  <c r="J4" i="50626"/>
  <c r="J23" i="50616"/>
  <c r="A44" i="50622"/>
  <c r="J14" i="50620"/>
  <c r="J12" i="50620"/>
  <c r="J11" i="50620"/>
  <c r="J10" i="50620"/>
  <c r="J9" i="50620"/>
  <c r="J8" i="50620"/>
  <c r="J7" i="50620"/>
  <c r="J6" i="50620"/>
  <c r="J5" i="50620"/>
  <c r="J4" i="50620"/>
  <c r="F1" i="50626"/>
  <c r="A21" i="50622"/>
  <c r="J15" i="50620"/>
  <c r="J16" i="50620"/>
  <c r="J17" i="50620"/>
  <c r="J20" i="50620"/>
  <c r="C56" i="50622"/>
  <c r="C57" i="50622"/>
  <c r="C58" i="50622"/>
  <c r="C59" i="50622"/>
  <c r="C60" i="50622"/>
  <c r="C61" i="50622"/>
  <c r="C62" i="50622"/>
  <c r="C55" i="50622"/>
  <c r="J5" i="50621"/>
  <c r="F1" i="50619"/>
  <c r="F1" i="50620"/>
  <c r="F1" i="50616"/>
  <c r="A54" i="50622"/>
  <c r="A32" i="50622"/>
  <c r="A3" i="50622"/>
  <c r="B56" i="50622"/>
  <c r="B57" i="50622"/>
  <c r="B58" i="50622"/>
  <c r="B59" i="50622"/>
  <c r="B60" i="50622"/>
  <c r="B61" i="50622"/>
  <c r="B62" i="50622"/>
  <c r="C10" i="50622"/>
  <c r="C11" i="50622"/>
  <c r="C12" i="50622"/>
  <c r="C13" i="50622"/>
  <c r="C14" i="50622"/>
  <c r="C15" i="50622"/>
  <c r="J8" i="50619"/>
  <c r="J4" i="50619"/>
  <c r="J13" i="50620"/>
  <c r="J4" i="50621"/>
  <c r="J6" i="50621"/>
  <c r="J7" i="50621"/>
  <c r="J8" i="50621"/>
  <c r="B27" i="50622"/>
  <c r="B28" i="50622"/>
  <c r="B29" i="50622"/>
  <c r="B30" i="50622"/>
  <c r="B33" i="50622"/>
  <c r="B34" i="50622"/>
  <c r="B35" i="50622"/>
  <c r="B36" i="50622"/>
  <c r="B37" i="50622"/>
  <c r="B38" i="50622"/>
  <c r="B39" i="50622"/>
  <c r="B40" i="50622"/>
  <c r="B41" i="50622"/>
  <c r="B42" i="50622"/>
  <c r="B55" i="50622"/>
  <c r="J9" i="50621"/>
  <c r="C34" i="50622"/>
  <c r="C35" i="50622"/>
  <c r="C36" i="50622"/>
  <c r="C37" i="50622"/>
  <c r="C38" i="50622"/>
  <c r="C39" i="50622"/>
  <c r="C40" i="50622"/>
  <c r="C41" i="50622"/>
  <c r="C42" i="50622"/>
  <c r="C33" i="50622"/>
  <c r="C23" i="50622"/>
  <c r="C24" i="50622"/>
  <c r="C25" i="50622"/>
  <c r="C26" i="50622"/>
  <c r="C27" i="50622"/>
  <c r="C28" i="50622"/>
  <c r="C29" i="50622"/>
  <c r="C30" i="50622"/>
  <c r="C22" i="50622"/>
  <c r="C5" i="50622"/>
  <c r="C6" i="50622"/>
  <c r="C7" i="50622"/>
  <c r="C8" i="50622"/>
  <c r="C9" i="50622"/>
  <c r="C4" i="50622"/>
  <c r="J6" i="50619"/>
  <c r="J7" i="50619"/>
  <c r="J9" i="50619"/>
  <c r="J10" i="50619"/>
  <c r="J11" i="50619"/>
  <c r="J12" i="50619"/>
  <c r="J5" i="50619"/>
  <c r="J10" i="50621"/>
  <c r="J11" i="50621"/>
  <c r="J12" i="50621"/>
  <c r="J13" i="50621"/>
  <c r="J14" i="50621"/>
  <c r="J15" i="50621"/>
  <c r="J16" i="50621"/>
  <c r="J17" i="50621"/>
  <c r="J18" i="50621"/>
  <c r="A13" i="50626" l="1"/>
  <c r="F13" i="50626" s="1"/>
  <c r="A10" i="50626"/>
  <c r="A51" i="50622" s="1"/>
  <c r="A9" i="50626"/>
  <c r="A50" i="50622" s="1"/>
  <c r="A14" i="50626"/>
  <c r="F14" i="50626" s="1"/>
  <c r="A8" i="50620"/>
  <c r="F8" i="50620" s="1"/>
  <c r="A8" i="50626"/>
  <c r="F8" i="50626" s="1"/>
  <c r="A12" i="50621"/>
  <c r="A4" i="50621"/>
  <c r="A55" i="50622" s="1"/>
  <c r="A11" i="50620"/>
  <c r="F11" i="50620" s="1"/>
  <c r="A15" i="50621"/>
  <c r="F15" i="50621" s="1"/>
  <c r="A6" i="50626"/>
  <c r="F6" i="50626" s="1"/>
  <c r="A16" i="50620"/>
  <c r="A11" i="50626"/>
  <c r="A52" i="50622" s="1"/>
  <c r="A4" i="50626"/>
  <c r="A45" i="50622" s="1"/>
  <c r="A18" i="50621"/>
  <c r="A11" i="50621"/>
  <c r="A62" i="50622" s="1"/>
  <c r="A7" i="50621"/>
  <c r="A58" i="50622" s="1"/>
  <c r="A12" i="50626"/>
  <c r="A53" i="50622" s="1"/>
  <c r="A6" i="50620"/>
  <c r="F6" i="50620" s="1"/>
  <c r="A21" i="50616"/>
  <c r="A13" i="50621"/>
  <c r="F13" i="50621" s="1"/>
  <c r="A10" i="50619"/>
  <c r="A28" i="50622" s="1"/>
  <c r="A6" i="50621"/>
  <c r="A57" i="50622" s="1"/>
  <c r="A5" i="50621"/>
  <c r="A56" i="50622" s="1"/>
  <c r="A7" i="50620"/>
  <c r="F7" i="50620" s="1"/>
  <c r="A13" i="50620"/>
  <c r="A17" i="50621"/>
  <c r="F17" i="50621" s="1"/>
  <c r="A10" i="50621"/>
  <c r="A61" i="50622" s="1"/>
  <c r="A11" i="50622"/>
  <c r="A14" i="50616"/>
  <c r="F14" i="50616" s="1"/>
  <c r="A16" i="50621"/>
  <c r="A5" i="50619"/>
  <c r="A23" i="50622" s="1"/>
  <c r="A16" i="50626"/>
  <c r="A15" i="50626"/>
  <c r="A12" i="50619"/>
  <c r="F12" i="50619" s="1"/>
  <c r="A12" i="50620"/>
  <c r="F12" i="50620" s="1"/>
  <c r="A18" i="50620"/>
  <c r="F18" i="50620" s="1"/>
  <c r="A19" i="50620"/>
  <c r="F19" i="50620" s="1"/>
  <c r="A17" i="50620"/>
  <c r="F17" i="50620" s="1"/>
  <c r="A5" i="50626"/>
  <c r="A14" i="50621"/>
  <c r="A8" i="50621"/>
  <c r="A59" i="50622" s="1"/>
  <c r="A7" i="50626"/>
  <c r="A48" i="50622" s="1"/>
  <c r="A23" i="50616"/>
  <c r="A20" i="50622" s="1"/>
  <c r="A13" i="50619"/>
  <c r="A31" i="50622" s="1"/>
  <c r="A19" i="50621"/>
  <c r="A20" i="50621"/>
  <c r="A9" i="50619"/>
  <c r="A11" i="50619"/>
  <c r="F11" i="50619" s="1"/>
  <c r="A20" i="50620"/>
  <c r="A43" i="50622" s="1"/>
  <c r="A4" i="50619"/>
  <c r="F4" i="50619" s="1"/>
  <c r="A7" i="50619"/>
  <c r="A25" i="50622" s="1"/>
  <c r="A14" i="50620"/>
  <c r="F14" i="50620" s="1"/>
  <c r="A15" i="50620"/>
  <c r="F15" i="50620" s="1"/>
  <c r="A10" i="50620"/>
  <c r="F10" i="50620" s="1"/>
  <c r="A6" i="50619"/>
  <c r="A13" i="50616"/>
  <c r="A7" i="50616"/>
  <c r="A6" i="50616"/>
  <c r="A12" i="50616"/>
  <c r="F12" i="50616" s="1"/>
  <c r="A9" i="50620"/>
  <c r="A4" i="50620"/>
  <c r="A5" i="50620"/>
  <c r="A18" i="50616"/>
  <c r="A15" i="50616"/>
  <c r="A9" i="50616"/>
  <c r="A5" i="50616"/>
  <c r="F5" i="50616" s="1"/>
  <c r="A17" i="50616"/>
  <c r="A8" i="50616"/>
  <c r="A8" i="50619"/>
  <c r="A9" i="50621"/>
  <c r="F9" i="50621" s="1"/>
  <c r="A10" i="50616"/>
  <c r="F16" i="50616"/>
  <c r="A47" i="50622" l="1"/>
  <c r="A37" i="50622"/>
  <c r="A49" i="50622"/>
  <c r="F9" i="50626"/>
  <c r="F10" i="50626"/>
  <c r="F4" i="50621"/>
  <c r="F12" i="50621"/>
  <c r="A42" i="50622"/>
  <c r="F13" i="50620"/>
  <c r="A40" i="50622"/>
  <c r="F18" i="50616"/>
  <c r="A18" i="50622"/>
  <c r="F21" i="50616"/>
  <c r="A19" i="50622"/>
  <c r="F16" i="50620"/>
  <c r="F14" i="50621"/>
  <c r="F11" i="50626"/>
  <c r="F7" i="50621"/>
  <c r="F11" i="50621"/>
  <c r="F4" i="50626"/>
  <c r="F12" i="50626"/>
  <c r="A30" i="50622"/>
  <c r="A22" i="50622"/>
  <c r="F18" i="50621"/>
  <c r="A36" i="50622"/>
  <c r="F5" i="50619"/>
  <c r="A35" i="50622"/>
  <c r="A39" i="50622"/>
  <c r="F23" i="50616"/>
  <c r="F10" i="50621"/>
  <c r="F10" i="50619"/>
  <c r="A29" i="50622"/>
  <c r="F5" i="50621"/>
  <c r="A41" i="50622"/>
  <c r="F16" i="50621"/>
  <c r="F6" i="50621"/>
  <c r="F7" i="50626"/>
  <c r="F16" i="50626"/>
  <c r="F20" i="50620"/>
  <c r="A14" i="50622"/>
  <c r="A60" i="50622"/>
  <c r="F8" i="50621"/>
  <c r="F15" i="50626"/>
  <c r="A46" i="50622"/>
  <c r="F5" i="50626"/>
  <c r="F11" i="50616"/>
  <c r="F20" i="50621"/>
  <c r="A63" i="50622"/>
  <c r="F13" i="50619"/>
  <c r="F19" i="50621"/>
  <c r="A5" i="50622"/>
  <c r="F6" i="50619"/>
  <c r="A24" i="50622"/>
  <c r="A12" i="50622"/>
  <c r="A27" i="50622"/>
  <c r="F9" i="50619"/>
  <c r="F7" i="50619"/>
  <c r="F8" i="50619"/>
  <c r="A26" i="50622"/>
  <c r="F9" i="50620"/>
  <c r="A38" i="50622"/>
  <c r="F4" i="50616"/>
  <c r="A4" i="50622"/>
  <c r="F13" i="50616"/>
  <c r="A13" i="50622"/>
  <c r="A10" i="50622"/>
  <c r="F10" i="50616"/>
  <c r="F6" i="50616"/>
  <c r="A6" i="50622"/>
  <c r="F8" i="50616"/>
  <c r="A8" i="50622"/>
  <c r="F7" i="50616"/>
  <c r="A7" i="50622"/>
  <c r="F5" i="50620"/>
  <c r="A34" i="50622"/>
  <c r="A33" i="50622"/>
  <c r="F4" i="50620"/>
  <c r="A9" i="50622"/>
  <c r="F9" i="50616"/>
  <c r="A17" i="50622"/>
  <c r="F17" i="50616"/>
  <c r="A15" i="50622"/>
  <c r="F15" i="50616"/>
</calcChain>
</file>

<file path=xl/sharedStrings.xml><?xml version="1.0" encoding="utf-8"?>
<sst xmlns="http://schemas.openxmlformats.org/spreadsheetml/2006/main" count="294" uniqueCount="134">
  <si>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</si>
  <si>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</si>
  <si>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</si>
  <si>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</si>
  <si>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</si>
  <si>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</si>
  <si>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</si>
  <si>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</si>
  <si>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</si>
  <si>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</si>
  <si>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</si>
  <si>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</si>
  <si>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</si>
  <si>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</si>
  <si>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</si>
  <si>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</si>
  <si>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</si>
  <si>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</si>
  <si>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</si>
  <si>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</si>
  <si>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</si>
  <si>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</si>
  <si>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</si>
  <si>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</si>
  <si>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</si>
  <si>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</si>
  <si>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</si>
  <si>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</si>
  <si>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</si>
  <si>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</si>
  <si>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</si>
  <si>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</si>
  <si>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</si>
  <si>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</si>
  <si>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</si>
  <si>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</si>
  <si>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Suppe</t>
  </si>
  <si>
    <t xml:space="preserve">Vorspeise </t>
  </si>
  <si>
    <t>Beilage1</t>
  </si>
  <si>
    <t>Hobby-Küche Zug</t>
  </si>
  <si>
    <t>Motto 2014</t>
  </si>
  <si>
    <t>Winter-Rezepte</t>
  </si>
  <si>
    <t>Marroni-Trauben-Salat mit geräucherter Entenbrust</t>
  </si>
  <si>
    <t>Pastinakensuppe mit Lauch-Julienne</t>
  </si>
  <si>
    <t>Rippli im Blätterteig</t>
  </si>
  <si>
    <t>Buntes Wintergemüse</t>
  </si>
  <si>
    <t>Persische Quittenschnitze</t>
  </si>
  <si>
    <t>C - René</t>
  </si>
  <si>
    <t>Sauce</t>
  </si>
  <si>
    <t>Marroni, tiefgekühlt</t>
  </si>
  <si>
    <t>Zitronensaft</t>
  </si>
  <si>
    <t>weisse Trauben</t>
  </si>
  <si>
    <t>Feige, getrocknet</t>
  </si>
  <si>
    <t>Bergkäse oder Gruyère AOP</t>
  </si>
  <si>
    <t>Nüsslisalat</t>
  </si>
  <si>
    <t>Schalotte, klein</t>
  </si>
  <si>
    <t>Zucker</t>
  </si>
  <si>
    <t>Butter</t>
  </si>
  <si>
    <t>Gemüsebouillon</t>
  </si>
  <si>
    <t>Marsala oder  roter Portwein</t>
  </si>
  <si>
    <t>El</t>
  </si>
  <si>
    <t>Senf</t>
  </si>
  <si>
    <t>Weissweinessig</t>
  </si>
  <si>
    <t>Spritzer</t>
  </si>
  <si>
    <t>Worcestershiresauce</t>
  </si>
  <si>
    <t>Olivenöl</t>
  </si>
  <si>
    <t>Salz, reichlich schwarzer Pfeffer</t>
  </si>
  <si>
    <t>zum Fertigstellen</t>
  </si>
  <si>
    <t>Entenbrust, geräuchert, fein aufgeschnitten</t>
  </si>
  <si>
    <t>eine Prise Salz</t>
  </si>
  <si>
    <t>Lauch</t>
  </si>
  <si>
    <t>Knoblauchzehe</t>
  </si>
  <si>
    <t>mittelgrosse Pastinaken</t>
  </si>
  <si>
    <t>Mehl</t>
  </si>
  <si>
    <t>Hühnerbouillon</t>
  </si>
  <si>
    <t>Rahm</t>
  </si>
  <si>
    <t>Oel</t>
  </si>
  <si>
    <t>je Messerspitze Kreuzkümmel, Koriander, Kurkuma, Cayennepfeffer</t>
  </si>
  <si>
    <t>Weisser Teil von Lauch fein hacken, Knoblauch fein hacken, Pastinaken in Würfeli schneiden.</t>
  </si>
  <si>
    <t>Lauch und Knoblauch in warmen Butter andämpfen, Pastinaken zugedeckt 10 Minuten mitdämpfen.</t>
  </si>
  <si>
    <t>Mehl und Gewürze darüberstreuen, mischen, Bouillon dazugiessen, aufkochen.</t>
  </si>
  <si>
    <t>Suppe ca. 15 Minuten köcheln, bis Pastinaken weich sind.</t>
  </si>
  <si>
    <t>Im Mixer pürieren, Rahm dazugiessen, 5 Minuten ziehen lassen, nachwürzen.</t>
  </si>
  <si>
    <t>Lauch-Julienne</t>
  </si>
  <si>
    <t>grüner Teil von Lauch in Julienne geschnitten.</t>
  </si>
  <si>
    <t>Julienne im heissen Öl knusprig braten.</t>
  </si>
  <si>
    <t>Anrichten</t>
  </si>
  <si>
    <t>Julienne über die in vorgewärmtem Tellern angerichtete Suppe streuen - servieren.</t>
  </si>
  <si>
    <t>Salz, Pfeffer nach Bedarf</t>
  </si>
  <si>
    <t>Aepfel, rotschalig</t>
  </si>
  <si>
    <t>Wasser</t>
  </si>
  <si>
    <t>Weisswein</t>
  </si>
  <si>
    <t>Blätterteig, rechteckig ausgewallt</t>
  </si>
  <si>
    <t>Eiweiss</t>
  </si>
  <si>
    <t>Eigelb</t>
  </si>
  <si>
    <t>1. Den Backofen auf 230 Grad vorheizen.</t>
  </si>
  <si>
    <t>2. Die Äpfel ungeschält vierteln, das Kerngehäuse entfernen und die Früchte in Schnitze schneiden.</t>
  </si>
  <si>
    <t>3. Wasser, Wein sowie Zucker in einer grossen, weiten Pfanne aufkochen. Die Apfelschnitze darin in 2 Portionen während 3–5 Minuten knapp weich kochen. Mit einer Schaumkelle herausheben, in eine Schüssel geben und mit etwas Sud beträufeln. Die restliche Flüssigkeit aufbewahren.</t>
  </si>
  <si>
    <t>4. Das Rippli in eine Gratinform legen und im 230 Grad heissen Ofen auf der untersten Rille 30 Minuten backen. Von Zeit zu Zeit mit etwas beiseitegestelltem Apfelsud übergiessen. Dann das Fleisch herausnehmen und vollständig auskühlen lassen.</t>
  </si>
  <si>
    <t>5. Die erste Rolle Blätterteig auf einem mit Backpapier belegten Blech auslegen. Gut 1/2 der Apfelschnitze in einem Sieb abtropfen lassen. Dann einen Teil der Apfelschnitze in der Grösse des Ripplis auf dem Teig auslegen. Das Fleisch daraufgeben und mit Apfelscheiben decken. Die Teigränder auf eine Breite von etwa 6 cm zurückschneiden und mit Eiweiss bestreichen. Das zweite Teigrechteck sorgfältig über das Rippli legen, die Ränder satt am Rippli andrücken, dann auf 6 cm zurückschneiden und gegen innen aufrollen. Mit einer Gabel festdrücken. Nach Belieben die Pastete mit Teigresten verzieren.</t>
  </si>
  <si>
    <t>6. Eigelb und Rahm verrühren und die Rippli-Pastete damit bestreichen.</t>
  </si>
  <si>
    <t>7. Das Rippli im auf 200 Grad vorgeheizten Ofen auf der untersten Rille etwa 40 Minuten backen.</t>
  </si>
  <si>
    <t>8. Die restlichen Apfelschnitze unmittelbar vor dem Essen leicht erwärmen und separat zum Rippli servieren. Dazu wird nach Belieben ein Senf gereicht.</t>
  </si>
  <si>
    <t>1. Die noch gefrorenen Marroni in eine Pfanne geben, knapp mit Wasser bedecken und den Zitronensaft sowie etwas Salz beifügen. Einmal kräftig aufkochen, dann zugedeckt neben dem Herd 10 Minuten ziehen lassen. Abschütten und auf Küchenpapier trockentupfen.</t>
  </si>
  <si>
    <t>3. Für die Sauce die Schalotte schälen und fein hacken.</t>
  </si>
  <si>
    <t>4. In einer Pfanne den Zucker auf mittlerem Feuer ohne zu Rühren langsam zu hellbraunem Caramel schmelzen lassen. Dann die Butter unterrühren, die Schalotten und die Marroni beifügen und unter sorgfältigem Rühren mit dem Caramel überziehen. Bouillon und Marsala oder Portwein dazugiessen und auf grossem Feuer auf etwa 3 Esslöffel einkochen lassen. Alles in eine Schüssel geben.</t>
  </si>
  <si>
    <t>5. Senf, Essig, Worcestershiresauce, Salz, Pfeffer und Olivenöl gut verrühren. 4 Esslöffel Sauce für den Nüsslisalat beiseitestellen. Die restliche Sauce über die Marroni geben. Trauben, Feigen und Käse sorgfältig untermischen. Kurz ziehen lassen.</t>
  </si>
  <si>
    <t>6. Zum Servieren den Marroni-Trauben-Salat auf Tellern anrichten. Den Nüsslisalat rundum verteilen und mit der beiseite-gestellten Sauce beträufeln. Die Entenbrustscheiben dekorativ auf dem Salat anrichten. Sofort servieren.</t>
  </si>
  <si>
    <t>Honig, flüssig</t>
  </si>
  <si>
    <t>Orange</t>
  </si>
  <si>
    <t>Zitrone</t>
  </si>
  <si>
    <t>Quitten, nicht zu gross, ev. türkische nehmen</t>
  </si>
  <si>
    <t>1. Die Quitten mit einem Tuch abreiben, schälen, vierteln, das Kerngehäuse entfernen und die Früchte in ca. 1/2cm dicke Schnitze schneiden.</t>
  </si>
  <si>
    <t>3. Die Schnitze mit Weisswein, Zucker, Honig in eine Pfanne geben, aufkochen und zugedeckt auf kleinem Feuer weich garen.</t>
  </si>
  <si>
    <t>4. Rahm steif schlagen, mit Zimtpulver verfeinern</t>
  </si>
  <si>
    <t>Zimtpulver</t>
  </si>
  <si>
    <t>5. Quittenschnitze warm anrichten, etwas Rahm hinzufügen - servieren.</t>
  </si>
  <si>
    <t>2. je die Hälfte der Orangen- und Zitronenschale in Pfanne abreiben, beide Früchte auspressen und Saft beifügen.</t>
  </si>
  <si>
    <t>Rippli, am Stück, nicht gekocht</t>
  </si>
  <si>
    <t>Rolle</t>
  </si>
  <si>
    <t>gelbe Randen, gekocht</t>
  </si>
  <si>
    <t>rote Randen, gekocht</t>
  </si>
  <si>
    <t>Stachys</t>
  </si>
  <si>
    <t>Palmkohl oder Federkohl</t>
  </si>
  <si>
    <t>Haselnussöl</t>
  </si>
  <si>
    <t>geschälte Haselnüsse</t>
  </si>
  <si>
    <t>Randen schälen und in 1cm grosse Würfel schneiden.</t>
  </si>
  <si>
    <r>
      <t>Stachys putzen, mit wenig Olivenöl mischen, mit Fleur de sel und schwarzem Pfeffer bestreuen.
Im vorgeheizten Ofen auf einem mit Backpapier belegten Blech bei 200</t>
    </r>
    <r>
      <rPr>
        <vertAlign val="superscript"/>
        <sz val="11"/>
        <rFont val="Arial"/>
        <family val="2"/>
      </rPr>
      <t>0</t>
    </r>
    <r>
      <rPr>
        <sz val="11"/>
        <rFont val="Arial"/>
        <family val="2"/>
      </rPr>
      <t xml:space="preserve"> C einige Minuten backen, bis sie al dente sind.</t>
    </r>
  </si>
  <si>
    <t xml:space="preserve">schwarzer Pfeffer </t>
  </si>
  <si>
    <t>Fleur de sel, Olivenöl</t>
  </si>
  <si>
    <t>Die Palmkohlblätter von den Stielen ziehen und in kleine Stücke zerrupfen. Kurz in siedendem Salzwasser blanchieren, abtropfen lassen.</t>
  </si>
  <si>
    <t>Haselnüsse grob hacken.</t>
  </si>
  <si>
    <t>Randenwürfel, Palmkohl, Stachys, die Haselnüsse und Haselnussöl mischen und im Wok rührbraten. Sofort servieren.</t>
  </si>
  <si>
    <t>2. Inzwischen die Trauben kalt spülen und mit Küchenpapier trockentupfen. Die Beeren der Länge nach halbieren und mithilfe eines spitzen kleinen Messers entkernen. Die Feige halbieren und in feine Streifchen schneiden. Den Käse entrinden und in dünne Stängelchen schneiden. Den Nüsslisalat waschen und trockenschleudern.</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</si>
</sst>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 numFmtId="170" formatCode="dddd\,\ dd/mm/yyyy"/>
  </numFmts>
  <fonts count="31"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8"/>
      <name val="Arial"/>
      <family val="2"/>
    </font>
    <font>
      <b/>
      <i/>
      <sz val="20"/>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0"/>
      <name val="Arial"/>
      <family val="2"/>
    </font>
    <font>
      <b/>
      <sz val="16"/>
      <color indexed="10"/>
      <name val="Arial"/>
      <family val="2"/>
    </font>
    <font>
      <b/>
      <sz val="12"/>
      <color indexed="12"/>
      <name val="Arial"/>
      <family val="2"/>
    </font>
    <font>
      <b/>
      <sz val="16"/>
      <color indexed="12"/>
      <name val="Arial"/>
      <family val="2"/>
    </font>
    <font>
      <b/>
      <sz val="14"/>
      <color indexed="12"/>
      <name val="Arial"/>
      <family val="2"/>
    </font>
    <font>
      <b/>
      <sz val="16"/>
      <name val="Arial"/>
      <family val="2"/>
    </font>
    <font>
      <sz val="11"/>
      <name val="Verdana"/>
      <family val="2"/>
    </font>
    <font>
      <b/>
      <sz val="16"/>
      <color rgb="FFFF0000"/>
      <name val="Arial"/>
      <family val="2"/>
    </font>
    <font>
      <b/>
      <sz val="12"/>
      <name val="Arial"/>
    </font>
    <font>
      <b/>
      <i/>
      <sz val="11"/>
      <name val="Arial"/>
      <family val="2"/>
    </font>
    <font>
      <sz val="8"/>
      <color rgb="FF464646"/>
      <name val="Verdana"/>
      <family val="2"/>
    </font>
    <font>
      <sz val="14"/>
      <name val="Arial"/>
      <family val="2"/>
    </font>
    <font>
      <vertAlign val="superscript"/>
      <sz val="11"/>
      <name val="Arial"/>
      <family val="2"/>
    </font>
    <font>
      <b/>
      <i/>
      <u/>
      <sz val="11"/>
      <name val="Arial"/>
      <family val="2"/>
    </font>
    <font>
      <b/>
      <u/>
      <sz val="11"/>
      <name val="Arial"/>
      <family val="2"/>
    </font>
    <font>
      <b/>
      <sz val="9"/>
      <color rgb="FFFF0000"/>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3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style="hair">
        <color auto="1"/>
      </top>
      <bottom style="hair">
        <color auto="1"/>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
      <left/>
      <right style="thin">
        <color indexed="64"/>
      </right>
      <top/>
      <bottom style="dashed">
        <color indexed="64"/>
      </bottom>
      <diagonal/>
    </border>
    <border>
      <left/>
      <right/>
      <top/>
      <bottom style="dashed">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dashed">
        <color indexed="64"/>
      </bottom>
      <diagonal/>
    </border>
  </borders>
  <cellStyleXfs count="4">
    <xf numFmtId="0" fontId="0" fillId="0" borderId="0"/>
    <xf numFmtId="43" fontId="2" fillId="0" borderId="0" applyFont="0" applyFill="0" applyBorder="0" applyAlignment="0" applyProtection="0"/>
    <xf numFmtId="0" fontId="6" fillId="0" borderId="0"/>
    <xf numFmtId="0" fontId="5" fillId="0" borderId="0"/>
  </cellStyleXfs>
  <cellXfs count="185">
    <xf numFmtId="0" fontId="0" fillId="0" borderId="0" xfId="0"/>
    <xf numFmtId="0" fontId="0" fillId="0" borderId="0" xfId="0" applyBorder="1"/>
    <xf numFmtId="0" fontId="0" fillId="0" borderId="0" xfId="0" applyAlignment="1">
      <alignment vertical="center"/>
    </xf>
    <xf numFmtId="0" fontId="0" fillId="0" borderId="0" xfId="0" applyAlignment="1"/>
    <xf numFmtId="0" fontId="2" fillId="0" borderId="0" xfId="0" applyFont="1"/>
    <xf numFmtId="0" fontId="1" fillId="0" borderId="0" xfId="0" applyFont="1"/>
    <xf numFmtId="0" fontId="0" fillId="0" borderId="0" xfId="0" applyAlignment="1">
      <alignment horizontal="center"/>
    </xf>
    <xf numFmtId="0" fontId="0" fillId="0" borderId="1" xfId="0" applyBorder="1"/>
    <xf numFmtId="0" fontId="8" fillId="0" borderId="0" xfId="0" applyFont="1" applyAlignment="1">
      <alignment horizontal="center"/>
    </xf>
    <xf numFmtId="0" fontId="6" fillId="0" borderId="2" xfId="3" applyFont="1" applyFill="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167" fontId="0" fillId="0" borderId="0" xfId="1" applyNumberFormat="1" applyFont="1"/>
    <xf numFmtId="0" fontId="4" fillId="0" borderId="0" xfId="0" applyFont="1" applyAlignment="1">
      <alignment vertical="center"/>
    </xf>
    <xf numFmtId="0" fontId="10" fillId="0" borderId="0" xfId="0" applyFont="1"/>
    <xf numFmtId="2" fontId="10" fillId="0" borderId="2" xfId="0" applyNumberFormat="1"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vertical="center"/>
    </xf>
    <xf numFmtId="0" fontId="10" fillId="2" borderId="2" xfId="0" applyFont="1" applyFill="1" applyBorder="1" applyAlignment="1">
      <alignment horizontal="center" vertical="center" wrapText="1"/>
    </xf>
    <xf numFmtId="43" fontId="10" fillId="3" borderId="4" xfId="1" applyFont="1" applyFill="1" applyBorder="1" applyAlignment="1">
      <alignment horizontal="left" vertical="center"/>
    </xf>
    <xf numFmtId="164" fontId="10" fillId="3" borderId="3" xfId="1" applyNumberFormat="1" applyFont="1" applyFill="1" applyBorder="1" applyAlignment="1">
      <alignment horizontal="centerContinuous" vertical="center"/>
    </xf>
    <xf numFmtId="164" fontId="10" fillId="3" borderId="3" xfId="1" applyNumberFormat="1" applyFont="1" applyFill="1" applyBorder="1" applyAlignment="1">
      <alignment vertical="center"/>
    </xf>
    <xf numFmtId="0" fontId="10" fillId="0" borderId="0" xfId="0" applyFont="1" applyAlignment="1"/>
    <xf numFmtId="165" fontId="10" fillId="0" borderId="0" xfId="1" applyNumberFormat="1" applyFont="1" applyAlignment="1"/>
    <xf numFmtId="0" fontId="6" fillId="0" borderId="2" xfId="0" applyFont="1" applyFill="1" applyBorder="1" applyAlignment="1">
      <alignment horizontal="center" vertical="center"/>
    </xf>
    <xf numFmtId="0" fontId="6" fillId="0" borderId="4" xfId="3" applyFont="1" applyFill="1" applyBorder="1" applyAlignment="1">
      <alignment horizontal="center" vertical="center"/>
    </xf>
    <xf numFmtId="43" fontId="2" fillId="0" borderId="0" xfId="1" applyFill="1"/>
    <xf numFmtId="0" fontId="0" fillId="0" borderId="0" xfId="0" applyFill="1"/>
    <xf numFmtId="165" fontId="10" fillId="2" borderId="2" xfId="1" applyNumberFormat="1" applyFont="1" applyFill="1" applyBorder="1" applyAlignment="1">
      <alignment horizontal="center" vertical="center"/>
    </xf>
    <xf numFmtId="166" fontId="10" fillId="3" borderId="4" xfId="3" applyNumberFormat="1" applyFont="1" applyFill="1" applyBorder="1" applyAlignment="1">
      <alignment horizontal="center" vertical="center"/>
    </xf>
    <xf numFmtId="0" fontId="13" fillId="0" borderId="0" xfId="0" applyFont="1" applyAlignment="1">
      <alignment horizontal="left" vertical="center"/>
    </xf>
    <xf numFmtId="0" fontId="10" fillId="4" borderId="3" xfId="0" applyFont="1" applyFill="1" applyBorder="1"/>
    <xf numFmtId="167" fontId="0" fillId="0" borderId="0" xfId="1" applyNumberFormat="1" applyFont="1" applyAlignment="1"/>
    <xf numFmtId="166" fontId="12" fillId="0" borderId="0" xfId="3" applyNumberFormat="1" applyFont="1" applyFill="1" applyBorder="1" applyAlignment="1">
      <alignment horizontal="left" vertical="center"/>
    </xf>
    <xf numFmtId="169" fontId="12" fillId="0" borderId="1" xfId="3" applyNumberFormat="1" applyFont="1" applyFill="1" applyBorder="1" applyAlignment="1">
      <alignment horizontal="center" vertical="center"/>
    </xf>
    <xf numFmtId="0" fontId="12" fillId="3" borderId="2" xfId="3" applyFont="1" applyFill="1" applyBorder="1" applyAlignment="1">
      <alignment horizontal="centerContinuous" vertical="center"/>
    </xf>
    <xf numFmtId="0" fontId="14" fillId="3" borderId="2" xfId="0" applyFont="1" applyFill="1" applyBorder="1" applyAlignment="1">
      <alignment horizontal="center" vertical="center"/>
    </xf>
    <xf numFmtId="1" fontId="11" fillId="0" borderId="2" xfId="0" applyNumberFormat="1" applyFont="1" applyFill="1" applyBorder="1" applyAlignment="1">
      <alignment horizontal="center" vertical="center"/>
    </xf>
    <xf numFmtId="0" fontId="6" fillId="0" borderId="7" xfId="0" applyFont="1" applyBorder="1" applyAlignment="1">
      <alignment horizontal="center" vertical="center"/>
    </xf>
    <xf numFmtId="0" fontId="15" fillId="0" borderId="0" xfId="0" applyFont="1" applyAlignment="1">
      <alignment horizontal="center"/>
    </xf>
    <xf numFmtId="0" fontId="9" fillId="4" borderId="5" xfId="0" applyFont="1" applyFill="1" applyBorder="1" applyAlignment="1">
      <alignment vertical="center"/>
    </xf>
    <xf numFmtId="0" fontId="9" fillId="4" borderId="4" xfId="0" applyFont="1" applyFill="1" applyBorder="1" applyAlignment="1">
      <alignment vertical="center"/>
    </xf>
    <xf numFmtId="0" fontId="9" fillId="4" borderId="3" xfId="0" applyFont="1" applyFill="1" applyBorder="1" applyAlignment="1">
      <alignment horizontal="left" vertical="center"/>
    </xf>
    <xf numFmtId="0" fontId="12" fillId="0" borderId="6" xfId="0" applyFont="1" applyBorder="1" applyAlignment="1">
      <alignment horizontal="center"/>
    </xf>
    <xf numFmtId="0" fontId="12" fillId="0" borderId="8" xfId="0" applyFont="1" applyBorder="1" applyAlignment="1">
      <alignment horizontal="center"/>
    </xf>
    <xf numFmtId="168" fontId="0" fillId="0" borderId="0" xfId="0" applyNumberFormat="1" applyAlignment="1">
      <alignment horizontal="center" vertical="center"/>
    </xf>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2" fillId="0" borderId="0" xfId="0" applyFont="1" applyAlignment="1">
      <alignment vertical="center"/>
    </xf>
    <xf numFmtId="0" fontId="17" fillId="0" borderId="1" xfId="0" applyFont="1" applyBorder="1" applyAlignment="1">
      <alignment vertical="center"/>
    </xf>
    <xf numFmtId="0" fontId="10" fillId="0" borderId="0" xfId="0" applyFont="1" applyAlignment="1">
      <alignment horizontal="center" vertical="center"/>
    </xf>
    <xf numFmtId="0" fontId="16" fillId="0" borderId="0" xfId="0" applyFont="1" applyAlignment="1">
      <alignment horizontal="center" vertical="center"/>
    </xf>
    <xf numFmtId="0" fontId="12" fillId="0" borderId="9" xfId="0" applyFont="1" applyBorder="1" applyAlignment="1">
      <alignment horizontal="center"/>
    </xf>
    <xf numFmtId="0" fontId="3" fillId="0" borderId="0" xfId="0" applyFont="1" applyAlignment="1">
      <alignment horizontal="left" vertical="center"/>
    </xf>
    <xf numFmtId="0" fontId="19" fillId="0" borderId="0" xfId="0" applyFont="1" applyAlignment="1">
      <alignment horizontal="center"/>
    </xf>
    <xf numFmtId="0" fontId="18" fillId="6" borderId="0" xfId="0" applyFont="1" applyFill="1" applyAlignment="1">
      <alignment horizontal="center" vertical="center" wrapText="1"/>
    </xf>
    <xf numFmtId="0" fontId="18"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164" fontId="10" fillId="0" borderId="8" xfId="1" applyNumberFormat="1" applyFont="1" applyBorder="1" applyAlignment="1">
      <alignment horizontal="center"/>
    </xf>
    <xf numFmtId="164" fontId="10" fillId="5" borderId="8" xfId="1" applyNumberFormat="1" applyFont="1" applyFill="1" applyBorder="1" applyAlignment="1">
      <alignment horizontal="center"/>
    </xf>
    <xf numFmtId="2" fontId="10" fillId="5" borderId="8" xfId="1" applyNumberFormat="1" applyFont="1" applyFill="1" applyBorder="1" applyAlignment="1">
      <alignment horizontal="center"/>
    </xf>
    <xf numFmtId="2" fontId="10" fillId="5" borderId="8" xfId="1" applyNumberFormat="1" applyFont="1" applyFill="1" applyBorder="1" applyAlignment="1">
      <alignment horizontal="left"/>
    </xf>
    <xf numFmtId="2" fontId="10" fillId="5" borderId="9" xfId="1" applyNumberFormat="1" applyFont="1" applyFill="1" applyBorder="1" applyAlignment="1">
      <alignment horizontal="center"/>
    </xf>
    <xf numFmtId="164" fontId="10" fillId="0" borderId="9" xfId="1" applyNumberFormat="1" applyFont="1" applyBorder="1" applyAlignment="1">
      <alignment horizontal="center"/>
    </xf>
    <xf numFmtId="0" fontId="1" fillId="4" borderId="4" xfId="0" applyFont="1" applyFill="1" applyBorder="1" applyAlignment="1">
      <alignment horizontal="left" vertical="center"/>
    </xf>
    <xf numFmtId="164" fontId="10" fillId="5" borderId="15" xfId="1" applyNumberFormat="1" applyFont="1" applyFill="1" applyBorder="1" applyAlignment="1">
      <alignment horizontal="center"/>
    </xf>
    <xf numFmtId="2" fontId="10" fillId="5" borderId="15" xfId="1" applyNumberFormat="1" applyFont="1" applyFill="1" applyBorder="1" applyAlignment="1">
      <alignment horizontal="center"/>
    </xf>
    <xf numFmtId="2" fontId="10" fillId="5" borderId="15" xfId="1" applyNumberFormat="1" applyFont="1" applyFill="1" applyBorder="1" applyAlignment="1">
      <alignment horizontal="left"/>
    </xf>
    <xf numFmtId="164" fontId="10" fillId="0" borderId="15" xfId="1" applyNumberFormat="1" applyFont="1" applyBorder="1" applyAlignment="1">
      <alignment horizontal="center"/>
    </xf>
    <xf numFmtId="164" fontId="10" fillId="0" borderId="2" xfId="1" applyNumberFormat="1" applyFont="1" applyBorder="1" applyAlignment="1">
      <alignment horizontal="center"/>
    </xf>
    <xf numFmtId="0" fontId="20" fillId="0" borderId="0" xfId="0" applyFont="1" applyAlignment="1">
      <alignment horizontal="left" vertical="center"/>
    </xf>
    <xf numFmtId="0" fontId="12" fillId="0" borderId="14" xfId="0" applyFont="1" applyFill="1" applyBorder="1" applyAlignment="1">
      <alignment horizontal="center"/>
    </xf>
    <xf numFmtId="43" fontId="12" fillId="0" borderId="14" xfId="1" applyFont="1" applyFill="1" applyBorder="1" applyAlignment="1">
      <alignment horizontal="center"/>
    </xf>
    <xf numFmtId="43" fontId="12" fillId="0" borderId="16" xfId="1" applyFont="1" applyFill="1" applyBorder="1" applyAlignment="1">
      <alignment horizontal="center"/>
    </xf>
    <xf numFmtId="1" fontId="10" fillId="5" borderId="15" xfId="1" applyNumberFormat="1" applyFont="1" applyFill="1" applyBorder="1" applyAlignment="1">
      <alignment horizontal="left"/>
    </xf>
    <xf numFmtId="1" fontId="10" fillId="5" borderId="8" xfId="1" applyNumberFormat="1" applyFont="1" applyFill="1" applyBorder="1" applyAlignment="1">
      <alignment horizontal="left"/>
    </xf>
    <xf numFmtId="1" fontId="10" fillId="5" borderId="9" xfId="1" applyNumberFormat="1" applyFont="1" applyFill="1" applyBorder="1" applyAlignment="1">
      <alignment horizontal="left"/>
    </xf>
    <xf numFmtId="170" fontId="10" fillId="0" borderId="2" xfId="0" applyNumberFormat="1" applyFont="1" applyBorder="1" applyAlignment="1">
      <alignment horizontal="center"/>
    </xf>
    <xf numFmtId="168" fontId="12" fillId="7" borderId="6" xfId="1" applyNumberFormat="1" applyFont="1" applyFill="1" applyBorder="1" applyAlignment="1">
      <alignment horizontal="center"/>
    </xf>
    <xf numFmtId="4" fontId="12" fillId="0" borderId="6" xfId="0" applyNumberFormat="1" applyFont="1" applyFill="1" applyBorder="1" applyAlignment="1">
      <alignment horizontal="left" wrapText="1"/>
    </xf>
    <xf numFmtId="3" fontId="12" fillId="0" borderId="6" xfId="0" applyNumberFormat="1" applyFont="1" applyFill="1" applyBorder="1" applyAlignment="1">
      <alignment horizontal="left" wrapText="1"/>
    </xf>
    <xf numFmtId="4" fontId="12" fillId="0" borderId="6" xfId="0" applyNumberFormat="1" applyFont="1" applyFill="1" applyBorder="1" applyAlignment="1">
      <alignment horizontal="center"/>
    </xf>
    <xf numFmtId="168" fontId="12" fillId="7" borderId="8" xfId="1" applyNumberFormat="1" applyFont="1" applyFill="1" applyBorder="1" applyAlignment="1">
      <alignment horizontal="center"/>
    </xf>
    <xf numFmtId="3" fontId="12" fillId="0" borderId="8" xfId="0" applyNumberFormat="1" applyFont="1" applyFill="1" applyBorder="1" applyAlignment="1">
      <alignment horizontal="left" wrapText="1"/>
    </xf>
    <xf numFmtId="4" fontId="12" fillId="0" borderId="8" xfId="0" applyNumberFormat="1" applyFont="1" applyFill="1" applyBorder="1" applyAlignment="1">
      <alignment horizontal="center"/>
    </xf>
    <xf numFmtId="4" fontId="12" fillId="0" borderId="8" xfId="0" applyNumberFormat="1" applyFont="1" applyFill="1" applyBorder="1" applyAlignment="1">
      <alignment horizontal="left" wrapText="1"/>
    </xf>
    <xf numFmtId="168" fontId="12" fillId="7" borderId="10" xfId="1" applyNumberFormat="1" applyFont="1" applyFill="1" applyBorder="1" applyAlignment="1">
      <alignment horizontal="center"/>
    </xf>
    <xf numFmtId="4" fontId="12" fillId="0" borderId="9" xfId="0" applyNumberFormat="1" applyFont="1" applyFill="1" applyBorder="1" applyAlignment="1">
      <alignment horizontal="left" wrapText="1"/>
    </xf>
    <xf numFmtId="3" fontId="12" fillId="0" borderId="9" xfId="0" applyNumberFormat="1" applyFont="1" applyFill="1" applyBorder="1" applyAlignment="1">
      <alignment horizontal="left" wrapText="1"/>
    </xf>
    <xf numFmtId="168" fontId="12" fillId="7" borderId="9" xfId="1" applyNumberFormat="1" applyFont="1" applyFill="1" applyBorder="1" applyAlignment="1">
      <alignment horizontal="center"/>
    </xf>
    <xf numFmtId="0" fontId="21" fillId="0" borderId="0" xfId="0" applyFont="1"/>
    <xf numFmtId="4" fontId="12" fillId="0" borderId="8" xfId="0" applyNumberFormat="1" applyFont="1" applyFill="1" applyBorder="1" applyAlignment="1">
      <alignment horizontal="left"/>
    </xf>
    <xf numFmtId="3" fontId="12" fillId="0" borderId="8" xfId="0" applyNumberFormat="1" applyFont="1" applyFill="1" applyBorder="1" applyAlignment="1">
      <alignment horizontal="left"/>
    </xf>
    <xf numFmtId="4" fontId="12" fillId="0" borderId="6" xfId="0" applyNumberFormat="1" applyFont="1" applyFill="1" applyBorder="1" applyAlignment="1">
      <alignment horizontal="left"/>
    </xf>
    <xf numFmtId="3" fontId="12" fillId="0" borderId="15" xfId="0" applyNumberFormat="1" applyFont="1" applyFill="1" applyBorder="1" applyAlignment="1">
      <alignment horizontal="left" wrapText="1"/>
    </xf>
    <xf numFmtId="0" fontId="6" fillId="0" borderId="2" xfId="0" applyFont="1" applyBorder="1" applyAlignment="1">
      <alignment horizontal="center" vertical="center"/>
    </xf>
    <xf numFmtId="0" fontId="20" fillId="0" borderId="0" xfId="0" applyFont="1" applyBorder="1" applyAlignment="1">
      <alignment horizontal="left" vertical="center"/>
    </xf>
    <xf numFmtId="166" fontId="18" fillId="6" borderId="0" xfId="0" applyNumberFormat="1" applyFont="1" applyFill="1" applyBorder="1" applyAlignment="1">
      <alignment horizontal="center" vertical="center"/>
    </xf>
    <xf numFmtId="0" fontId="4" fillId="0" borderId="0" xfId="0" applyFont="1" applyBorder="1" applyAlignment="1">
      <alignment vertical="center"/>
    </xf>
    <xf numFmtId="0" fontId="19" fillId="0" borderId="0" xfId="0" applyFont="1" applyBorder="1" applyAlignment="1">
      <alignment horizontal="center"/>
    </xf>
    <xf numFmtId="166" fontId="22" fillId="6" borderId="0" xfId="0" applyNumberFormat="1" applyFont="1" applyFill="1" applyBorder="1" applyAlignment="1">
      <alignment horizontal="center" vertical="center"/>
    </xf>
    <xf numFmtId="0" fontId="18" fillId="6" borderId="0" xfId="0" applyFont="1" applyFill="1" applyBorder="1" applyAlignment="1">
      <alignment horizontal="center" vertical="center" wrapText="1"/>
    </xf>
    <xf numFmtId="0" fontId="0" fillId="0" borderId="0" xfId="0" applyAlignment="1">
      <alignment horizontal="left" vertical="center" indent="1"/>
    </xf>
    <xf numFmtId="0" fontId="23" fillId="0" borderId="0" xfId="0" applyFont="1" applyAlignment="1">
      <alignment vertical="center"/>
    </xf>
    <xf numFmtId="0" fontId="2" fillId="0" borderId="0" xfId="0" applyFont="1" applyAlignment="1">
      <alignment horizontal="left" vertical="center" indent="1"/>
    </xf>
    <xf numFmtId="4" fontId="24" fillId="0" borderId="8" xfId="0" applyNumberFormat="1" applyFont="1" applyFill="1" applyBorder="1" applyAlignment="1">
      <alignment horizontal="left" wrapText="1"/>
    </xf>
    <xf numFmtId="0" fontId="12" fillId="0" borderId="10" xfId="0" applyFont="1" applyBorder="1" applyAlignment="1">
      <alignment horizontal="center"/>
    </xf>
    <xf numFmtId="3" fontId="12" fillId="0" borderId="10" xfId="0" applyNumberFormat="1" applyFont="1" applyFill="1" applyBorder="1" applyAlignment="1">
      <alignment horizontal="left" wrapText="1"/>
    </xf>
    <xf numFmtId="4" fontId="24" fillId="0" borderId="10" xfId="0" applyNumberFormat="1" applyFont="1" applyFill="1" applyBorder="1" applyAlignment="1">
      <alignment horizontal="left" wrapText="1"/>
    </xf>
    <xf numFmtId="0" fontId="12" fillId="0" borderId="0" xfId="0" applyFont="1"/>
    <xf numFmtId="168" fontId="12" fillId="0" borderId="6" xfId="1" applyNumberFormat="1" applyFont="1" applyFill="1" applyBorder="1" applyAlignment="1">
      <alignment horizontal="center"/>
    </xf>
    <xf numFmtId="168" fontId="12" fillId="0" borderId="8" xfId="1" applyNumberFormat="1" applyFont="1" applyFill="1" applyBorder="1" applyAlignment="1">
      <alignment horizontal="center"/>
    </xf>
    <xf numFmtId="168" fontId="12" fillId="0" borderId="10" xfId="1" applyNumberFormat="1" applyFont="1" applyFill="1" applyBorder="1" applyAlignment="1">
      <alignment horizontal="center"/>
    </xf>
    <xf numFmtId="168" fontId="12" fillId="0" borderId="9" xfId="1" applyNumberFormat="1" applyFont="1" applyFill="1" applyBorder="1" applyAlignment="1">
      <alignment horizontal="center"/>
    </xf>
    <xf numFmtId="164" fontId="14" fillId="7" borderId="6" xfId="0" applyNumberFormat="1" applyFont="1" applyFill="1" applyBorder="1" applyAlignment="1">
      <alignment horizontal="center"/>
    </xf>
    <xf numFmtId="164" fontId="14" fillId="7" borderId="8" xfId="0" applyNumberFormat="1" applyFont="1" applyFill="1" applyBorder="1" applyAlignment="1">
      <alignment horizontal="center"/>
    </xf>
    <xf numFmtId="164" fontId="14" fillId="7" borderId="10" xfId="0" applyNumberFormat="1" applyFont="1" applyFill="1" applyBorder="1" applyAlignment="1">
      <alignment horizontal="center"/>
    </xf>
    <xf numFmtId="164" fontId="14" fillId="7" borderId="9" xfId="0" applyNumberFormat="1" applyFont="1" applyFill="1" applyBorder="1" applyAlignment="1">
      <alignment horizontal="center"/>
    </xf>
    <xf numFmtId="168" fontId="14" fillId="7" borderId="6" xfId="0" applyNumberFormat="1" applyFont="1" applyFill="1" applyBorder="1" applyAlignment="1">
      <alignment horizontal="center"/>
    </xf>
    <xf numFmtId="168" fontId="14" fillId="7" borderId="8" xfId="0" applyNumberFormat="1" applyFont="1" applyFill="1" applyBorder="1" applyAlignment="1">
      <alignment horizontal="center"/>
    </xf>
    <xf numFmtId="168" fontId="14" fillId="7" borderId="9" xfId="0" applyNumberFormat="1" applyFont="1" applyFill="1" applyBorder="1" applyAlignment="1">
      <alignment horizontal="center"/>
    </xf>
    <xf numFmtId="0" fontId="25" fillId="0" borderId="0" xfId="0" applyFont="1"/>
    <xf numFmtId="0" fontId="26" fillId="0" borderId="0" xfId="0" applyFont="1" applyAlignment="1">
      <alignment horizontal="left" vertical="center" indent="1"/>
    </xf>
    <xf numFmtId="0" fontId="12" fillId="0" borderId="0" xfId="0" applyFont="1" applyAlignment="1"/>
    <xf numFmtId="164" fontId="12" fillId="0" borderId="6" xfId="1" applyNumberFormat="1" applyFont="1" applyFill="1" applyBorder="1" applyAlignment="1">
      <alignment horizontal="center"/>
    </xf>
    <xf numFmtId="164" fontId="12" fillId="0" borderId="8" xfId="1" applyNumberFormat="1" applyFont="1" applyFill="1" applyBorder="1" applyAlignment="1">
      <alignment horizontal="center"/>
    </xf>
    <xf numFmtId="164" fontId="12" fillId="0" borderId="9" xfId="1" applyNumberFormat="1" applyFont="1" applyFill="1" applyBorder="1" applyAlignment="1">
      <alignment horizontal="center"/>
    </xf>
    <xf numFmtId="164" fontId="10" fillId="5" borderId="9" xfId="1" applyNumberFormat="1" applyFont="1" applyFill="1" applyBorder="1" applyAlignment="1">
      <alignment horizontal="center"/>
    </xf>
    <xf numFmtId="2" fontId="10" fillId="5" borderId="9" xfId="1" applyNumberFormat="1" applyFont="1" applyFill="1" applyBorder="1" applyAlignment="1">
      <alignment horizontal="left"/>
    </xf>
    <xf numFmtId="168" fontId="12" fillId="0" borderId="6" xfId="1" applyNumberFormat="1" applyFont="1" applyFill="1" applyBorder="1" applyAlignment="1">
      <alignment horizontal="left" vertical="top"/>
    </xf>
    <xf numFmtId="0" fontId="12" fillId="0" borderId="8" xfId="0" applyFont="1" applyBorder="1" applyAlignment="1">
      <alignment horizontal="left" vertical="top"/>
    </xf>
    <xf numFmtId="4" fontId="12" fillId="0" borderId="8" xfId="0" applyNumberFormat="1" applyFont="1" applyFill="1" applyBorder="1" applyAlignment="1">
      <alignment horizontal="left" vertical="top" wrapText="1"/>
    </xf>
    <xf numFmtId="3" fontId="12" fillId="0" borderId="8" xfId="0" applyNumberFormat="1" applyFont="1" applyFill="1" applyBorder="1" applyAlignment="1">
      <alignment horizontal="left" vertical="top" wrapText="1"/>
    </xf>
    <xf numFmtId="4" fontId="12" fillId="0" borderId="8" xfId="0" applyNumberFormat="1" applyFont="1" applyFill="1" applyBorder="1" applyAlignment="1">
      <alignment horizontal="left" vertical="top"/>
    </xf>
    <xf numFmtId="168" fontId="12" fillId="7" borderId="10" xfId="1" applyNumberFormat="1" applyFont="1" applyFill="1" applyBorder="1" applyAlignment="1">
      <alignment horizontal="left" vertical="top"/>
    </xf>
    <xf numFmtId="0" fontId="0" fillId="0" borderId="0" xfId="0" applyAlignment="1">
      <alignment horizontal="left" vertical="top"/>
    </xf>
    <xf numFmtId="168" fontId="12" fillId="0" borderId="8" xfId="1" applyNumberFormat="1" applyFont="1" applyFill="1" applyBorder="1" applyAlignment="1">
      <alignment horizontal="left" vertical="top"/>
    </xf>
    <xf numFmtId="164" fontId="14" fillId="7" borderId="8" xfId="0" applyNumberFormat="1" applyFont="1" applyFill="1" applyBorder="1" applyAlignment="1">
      <alignment horizontal="left" vertical="top"/>
    </xf>
    <xf numFmtId="167" fontId="0" fillId="0" borderId="0" xfId="1" applyNumberFormat="1" applyFont="1" applyAlignment="1">
      <alignment horizontal="left" vertical="top"/>
    </xf>
    <xf numFmtId="0" fontId="2" fillId="0" borderId="0" xfId="0" applyFont="1" applyAlignment="1">
      <alignment horizontal="left" vertical="top" indent="1"/>
    </xf>
    <xf numFmtId="0" fontId="28" fillId="0" borderId="7" xfId="0" applyFont="1" applyFill="1" applyBorder="1" applyAlignment="1">
      <alignment horizontal="left" vertical="center"/>
    </xf>
    <xf numFmtId="4" fontId="12" fillId="0" borderId="9" xfId="0" applyNumberFormat="1" applyFont="1" applyFill="1" applyBorder="1" applyAlignment="1">
      <alignment horizontal="center"/>
    </xf>
    <xf numFmtId="0" fontId="29" fillId="0" borderId="7" xfId="0" applyFont="1" applyFill="1" applyBorder="1" applyAlignment="1">
      <alignment horizontal="left" vertical="center"/>
    </xf>
    <xf numFmtId="1" fontId="30" fillId="5" borderId="15" xfId="1" applyNumberFormat="1" applyFont="1" applyFill="1" applyBorder="1" applyAlignment="1">
      <alignment horizontal="left"/>
    </xf>
    <xf numFmtId="0" fontId="1" fillId="0" borderId="4" xfId="3" applyFont="1" applyFill="1" applyBorder="1" applyAlignment="1">
      <alignment horizontal="center" vertical="center"/>
    </xf>
    <xf numFmtId="0" fontId="1" fillId="0" borderId="5" xfId="3" applyFont="1" applyFill="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2" fillId="0" borderId="26" xfId="0" applyFont="1" applyBorder="1" applyAlignment="1">
      <alignment horizontal="left" vertical="top" wrapText="1"/>
    </xf>
    <xf numFmtId="0" fontId="12" fillId="0" borderId="0" xfId="0" applyFont="1" applyBorder="1" applyAlignment="1">
      <alignment horizontal="left" vertical="top" wrapText="1"/>
    </xf>
    <xf numFmtId="0" fontId="12" fillId="0" borderId="20" xfId="0" applyFont="1" applyBorder="1" applyAlignment="1">
      <alignment horizontal="left" vertical="top" wrapText="1"/>
    </xf>
    <xf numFmtId="0" fontId="12" fillId="0" borderId="27" xfId="0" applyFont="1" applyBorder="1" applyAlignment="1">
      <alignment horizontal="left" vertical="top" wrapText="1"/>
    </xf>
    <xf numFmtId="0" fontId="12" fillId="0" borderId="1" xfId="0" applyFont="1" applyBorder="1" applyAlignment="1">
      <alignment horizontal="left" vertical="top" wrapText="1"/>
    </xf>
    <xf numFmtId="0" fontId="12" fillId="0" borderId="28" xfId="0" applyFont="1" applyBorder="1" applyAlignment="1">
      <alignment horizontal="left" vertical="top" wrapText="1"/>
    </xf>
    <xf numFmtId="0" fontId="12" fillId="7" borderId="12" xfId="0" applyFont="1" applyFill="1" applyBorder="1" applyAlignment="1">
      <alignment horizontal="left" vertical="top" wrapText="1"/>
    </xf>
    <xf numFmtId="0" fontId="12" fillId="7" borderId="11" xfId="0" applyFont="1" applyFill="1" applyBorder="1" applyAlignment="1">
      <alignment horizontal="left" vertical="top" wrapText="1"/>
    </xf>
    <xf numFmtId="0" fontId="12" fillId="7" borderId="17" xfId="0" applyFont="1" applyFill="1" applyBorder="1" applyAlignment="1">
      <alignment horizontal="left" vertical="top" wrapText="1"/>
    </xf>
    <xf numFmtId="0" fontId="24" fillId="7" borderId="12" xfId="0" applyFont="1" applyFill="1" applyBorder="1" applyAlignment="1">
      <alignment horizontal="left" vertical="center" wrapText="1"/>
    </xf>
    <xf numFmtId="0" fontId="24" fillId="7" borderId="11" xfId="0" applyFont="1" applyFill="1" applyBorder="1" applyAlignment="1">
      <alignment horizontal="left" vertical="center" wrapText="1"/>
    </xf>
    <xf numFmtId="0" fontId="24" fillId="7" borderId="17" xfId="0" applyFont="1" applyFill="1" applyBorder="1" applyAlignment="1">
      <alignment horizontal="left" vertical="center" wrapText="1"/>
    </xf>
    <xf numFmtId="0" fontId="29" fillId="7" borderId="25" xfId="0" applyFont="1" applyFill="1" applyBorder="1" applyAlignment="1">
      <alignment horizontal="left" vertical="top" wrapText="1"/>
    </xf>
    <xf numFmtId="0" fontId="29" fillId="7" borderId="23" xfId="0" applyFont="1" applyFill="1" applyBorder="1" applyAlignment="1">
      <alignment horizontal="left" vertical="top" wrapText="1"/>
    </xf>
    <xf numFmtId="0" fontId="29" fillId="7" borderId="24" xfId="0" applyFont="1" applyFill="1" applyBorder="1" applyAlignment="1">
      <alignment horizontal="left" vertical="top" wrapText="1"/>
    </xf>
    <xf numFmtId="0" fontId="24" fillId="7" borderId="12" xfId="0" applyFont="1" applyFill="1" applyBorder="1" applyAlignment="1">
      <alignment horizontal="left" vertical="top" wrapText="1"/>
    </xf>
    <xf numFmtId="0" fontId="24" fillId="7" borderId="11" xfId="0" applyFont="1" applyFill="1" applyBorder="1" applyAlignment="1">
      <alignment horizontal="left" vertical="top" wrapText="1"/>
    </xf>
    <xf numFmtId="0" fontId="24" fillId="7" borderId="17" xfId="0" applyFont="1" applyFill="1" applyBorder="1" applyAlignment="1">
      <alignment horizontal="left" vertical="top" wrapText="1"/>
    </xf>
    <xf numFmtId="0" fontId="12" fillId="7" borderId="13" xfId="0" applyFont="1" applyFill="1" applyBorder="1" applyAlignment="1">
      <alignment horizontal="left" vertical="top" wrapText="1"/>
    </xf>
    <xf numFmtId="0" fontId="12" fillId="7" borderId="18" xfId="0" applyFont="1" applyFill="1" applyBorder="1" applyAlignment="1">
      <alignment horizontal="left" vertical="top" wrapText="1"/>
    </xf>
    <xf numFmtId="0" fontId="12" fillId="7" borderId="19" xfId="0" applyFont="1" applyFill="1" applyBorder="1" applyAlignment="1">
      <alignment horizontal="left" vertical="top" wrapText="1"/>
    </xf>
    <xf numFmtId="0" fontId="12" fillId="0" borderId="29" xfId="0" applyFont="1" applyBorder="1" applyAlignment="1">
      <alignment horizontal="left" vertical="top"/>
    </xf>
    <xf numFmtId="0" fontId="12" fillId="0" borderId="22" xfId="0" applyFont="1" applyBorder="1" applyAlignment="1">
      <alignment horizontal="left" vertical="top"/>
    </xf>
    <xf numFmtId="0" fontId="12" fillId="0" borderId="21" xfId="0" applyFont="1" applyBorder="1" applyAlignment="1">
      <alignment horizontal="left" vertical="top"/>
    </xf>
    <xf numFmtId="0" fontId="12" fillId="0" borderId="29" xfId="0" applyFont="1" applyBorder="1" applyAlignment="1">
      <alignment horizontal="left" vertical="top" wrapText="1"/>
    </xf>
    <xf numFmtId="0" fontId="12" fillId="0" borderId="22" xfId="0" applyFont="1" applyBorder="1" applyAlignment="1">
      <alignment horizontal="left" vertical="top" wrapText="1"/>
    </xf>
    <xf numFmtId="0" fontId="12" fillId="0" borderId="21" xfId="0" applyFont="1" applyBorder="1" applyAlignment="1">
      <alignment horizontal="left" vertical="top" wrapText="1"/>
    </xf>
    <xf numFmtId="0" fontId="12" fillId="0" borderId="25" xfId="0" applyFont="1" applyBorder="1" applyAlignment="1">
      <alignment horizontal="left" vertical="top" wrapText="1"/>
    </xf>
    <xf numFmtId="0" fontId="12" fillId="0" borderId="23" xfId="0" applyFont="1" applyBorder="1" applyAlignment="1">
      <alignment horizontal="left" vertical="top" wrapText="1"/>
    </xf>
    <xf numFmtId="0" fontId="12" fillId="0" borderId="24" xfId="0" applyFont="1" applyBorder="1" applyAlignment="1">
      <alignment horizontal="left" vertical="top" wrapText="1"/>
    </xf>
    <xf numFmtId="0" fontId="12" fillId="0" borderId="13" xfId="0" applyFont="1" applyBorder="1" applyAlignment="1">
      <alignment horizontal="left" vertical="top" wrapText="1"/>
    </xf>
    <xf numFmtId="0" fontId="12" fillId="0" borderId="18" xfId="0" applyFont="1" applyBorder="1" applyAlignment="1">
      <alignment horizontal="left" vertical="top" wrapText="1"/>
    </xf>
    <xf numFmtId="0" fontId="12" fillId="0" borderId="19" xfId="0" applyFont="1" applyBorder="1" applyAlignment="1">
      <alignment horizontal="left" vertical="top" wrapText="1"/>
    </xf>
  </cellXfs>
  <cellStyles count="4">
    <cellStyle name="Komma" xfId="1" builtinId="3"/>
    <cellStyle name="Standard" xfId="0" builtinId="0"/>
    <cellStyle name="Standard 2" xfId="2"/>
    <cellStyle name="Standard_Party-Platten _1"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0</xdr:rowOff>
    </xdr:from>
    <xdr:to>
      <xdr:col>1</xdr:col>
      <xdr:colOff>1832093</xdr:colOff>
      <xdr:row>1</xdr:row>
      <xdr:rowOff>25400</xdr:rowOff>
    </xdr:to>
    <xdr:pic>
      <xdr:nvPicPr>
        <xdr:cNvPr id="2049" name="Picture 2" descr="30"/>
        <xdr:cNvPicPr>
          <a:picLocks noChangeAspect="1" noChangeArrowheads="1"/>
        </xdr:cNvPicPr>
      </xdr:nvPicPr>
      <xdr:blipFill>
        <a:blip xmlns:r="http://schemas.openxmlformats.org/officeDocument/2006/relationships" r:embed="rId1" cstate="print"/>
        <a:srcRect/>
        <a:stretch>
          <a:fillRect/>
        </a:stretch>
      </xdr:blipFill>
      <xdr:spPr bwMode="auto">
        <a:xfrm>
          <a:off x="28575" y="0"/>
          <a:ext cx="3797418" cy="21844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523875</xdr:colOff>
      <xdr:row>0</xdr:row>
      <xdr:rowOff>295275</xdr:rowOff>
    </xdr:to>
    <xdr:pic>
      <xdr:nvPicPr>
        <xdr:cNvPr id="3073" name="Grafik 1"/>
        <xdr:cNvPicPr>
          <a:picLocks noChangeAspect="1"/>
        </xdr:cNvPicPr>
      </xdr:nvPicPr>
      <xdr:blipFill>
        <a:blip xmlns:r="http://schemas.openxmlformats.org/officeDocument/2006/relationships" r:embed="rId1" cstate="print"/>
        <a:srcRect/>
        <a:stretch>
          <a:fillRect/>
        </a:stretch>
      </xdr:blipFill>
      <xdr:spPr bwMode="auto">
        <a:xfrm>
          <a:off x="0" y="66675"/>
          <a:ext cx="1790700" cy="228600"/>
        </a:xfrm>
        <a:prstGeom prst="rect">
          <a:avLst/>
        </a:prstGeom>
        <a:noFill/>
        <a:ln w="9525">
          <a:noFill/>
          <a:miter lim="800000"/>
          <a:headEnd/>
          <a:tailEnd/>
        </a:ln>
      </xdr:spPr>
    </xdr:pic>
    <xdr:clientData/>
  </xdr:twoCellAnchor>
  <xdr:twoCellAnchor editAs="oneCell">
    <xdr:from>
      <xdr:col>2</xdr:col>
      <xdr:colOff>1885950</xdr:colOff>
      <xdr:row>13</xdr:row>
      <xdr:rowOff>55132</xdr:rowOff>
    </xdr:from>
    <xdr:to>
      <xdr:col>6</xdr:col>
      <xdr:colOff>1</xdr:colOff>
      <xdr:row>23</xdr:row>
      <xdr:rowOff>0</xdr:rowOff>
    </xdr:to>
    <xdr:pic>
      <xdr:nvPicPr>
        <xdr:cNvPr id="6" name="Grafik 5" descr="Bild nicht gefunden"/>
        <xdr:cNvPicPr>
          <a:picLocks noChangeAspect="1" noChangeArrowheads="1"/>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a:stretch/>
      </xdr:blipFill>
      <xdr:spPr bwMode="auto">
        <a:xfrm>
          <a:off x="3152775" y="3712732"/>
          <a:ext cx="3190876" cy="27833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523875</xdr:colOff>
      <xdr:row>0</xdr:row>
      <xdr:rowOff>276225</xdr:rowOff>
    </xdr:to>
    <xdr:pic>
      <xdr:nvPicPr>
        <xdr:cNvPr id="4097" name="Grafik 1"/>
        <xdr:cNvPicPr>
          <a:picLocks noChangeAspect="1"/>
        </xdr:cNvPicPr>
      </xdr:nvPicPr>
      <xdr:blipFill>
        <a:blip xmlns:r="http://schemas.openxmlformats.org/officeDocument/2006/relationships" r:embed="rId1" cstate="print"/>
        <a:srcRect/>
        <a:stretch>
          <a:fillRect/>
        </a:stretch>
      </xdr:blipFill>
      <xdr:spPr bwMode="auto">
        <a:xfrm>
          <a:off x="0" y="38100"/>
          <a:ext cx="1790700" cy="238125"/>
        </a:xfrm>
        <a:prstGeom prst="rect">
          <a:avLst/>
        </a:prstGeom>
        <a:noFill/>
        <a:ln w="9525">
          <a:noFill/>
          <a:miter lim="800000"/>
          <a:headEnd/>
          <a:tailEnd/>
        </a:ln>
      </xdr:spPr>
    </xdr:pic>
    <xdr:clientData/>
  </xdr:twoCellAnchor>
  <xdr:twoCellAnchor editAs="oneCell">
    <xdr:from>
      <xdr:col>2</xdr:col>
      <xdr:colOff>1914525</xdr:colOff>
      <xdr:row>7</xdr:row>
      <xdr:rowOff>219075</xdr:rowOff>
    </xdr:from>
    <xdr:to>
      <xdr:col>5</xdr:col>
      <xdr:colOff>1009650</xdr:colOff>
      <xdr:row>12</xdr:row>
      <xdr:rowOff>266700</xdr:rowOff>
    </xdr:to>
    <xdr:pic>
      <xdr:nvPicPr>
        <xdr:cNvPr id="7" name="Grafik 6" descr="Rüeblisuppe mit Minze"/>
        <xdr:cNvPicPr>
          <a:picLocks noChangeAspect="1" noChangeArrowheads="1"/>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l="-2354"/>
        <a:stretch/>
      </xdr:blipFill>
      <xdr:spPr bwMode="auto">
        <a:xfrm>
          <a:off x="3181350" y="2219325"/>
          <a:ext cx="3152775" cy="1695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0</xdr:row>
      <xdr:rowOff>19050</xdr:rowOff>
    </xdr:from>
    <xdr:to>
      <xdr:col>2</xdr:col>
      <xdr:colOff>561975</xdr:colOff>
      <xdr:row>0</xdr:row>
      <xdr:rowOff>257175</xdr:rowOff>
    </xdr:to>
    <xdr:pic>
      <xdr:nvPicPr>
        <xdr:cNvPr id="5121" name="Grafik 1"/>
        <xdr:cNvPicPr>
          <a:picLocks noChangeAspect="1"/>
        </xdr:cNvPicPr>
      </xdr:nvPicPr>
      <xdr:blipFill>
        <a:blip xmlns:r="http://schemas.openxmlformats.org/officeDocument/2006/relationships" r:embed="rId1" cstate="print"/>
        <a:srcRect/>
        <a:stretch>
          <a:fillRect/>
        </a:stretch>
      </xdr:blipFill>
      <xdr:spPr bwMode="auto">
        <a:xfrm>
          <a:off x="47625" y="19050"/>
          <a:ext cx="1781175" cy="238125"/>
        </a:xfrm>
        <a:prstGeom prst="rect">
          <a:avLst/>
        </a:prstGeom>
        <a:noFill/>
        <a:ln w="9525">
          <a:noFill/>
          <a:miter lim="800000"/>
          <a:headEnd/>
          <a:tailEnd/>
        </a:ln>
      </xdr:spPr>
    </xdr:pic>
    <xdr:clientData/>
  </xdr:twoCellAnchor>
  <xdr:twoCellAnchor editAs="oneCell">
    <xdr:from>
      <xdr:col>1</xdr:col>
      <xdr:colOff>495300</xdr:colOff>
      <xdr:row>12</xdr:row>
      <xdr:rowOff>253008</xdr:rowOff>
    </xdr:from>
    <xdr:to>
      <xdr:col>6</xdr:col>
      <xdr:colOff>19049</xdr:colOff>
      <xdr:row>21</xdr:row>
      <xdr:rowOff>28574</xdr:rowOff>
    </xdr:to>
    <xdr:pic>
      <xdr:nvPicPr>
        <xdr:cNvPr id="4" name="Grafik 3" descr="Bild nicht gefunden"/>
        <xdr:cNvPicPr>
          <a:picLocks noChangeAspect="1"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1162050" y="3634383"/>
          <a:ext cx="5191124" cy="2271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2</xdr:col>
      <xdr:colOff>581025</xdr:colOff>
      <xdr:row>0</xdr:row>
      <xdr:rowOff>285750</xdr:rowOff>
    </xdr:to>
    <xdr:pic>
      <xdr:nvPicPr>
        <xdr:cNvPr id="1025" name="Grafik 1"/>
        <xdr:cNvPicPr>
          <a:picLocks noChangeAspect="1"/>
        </xdr:cNvPicPr>
      </xdr:nvPicPr>
      <xdr:blipFill>
        <a:blip xmlns:r="http://schemas.openxmlformats.org/officeDocument/2006/relationships" r:embed="rId1" cstate="print"/>
        <a:srcRect/>
        <a:stretch>
          <a:fillRect/>
        </a:stretch>
      </xdr:blipFill>
      <xdr:spPr bwMode="auto">
        <a:xfrm>
          <a:off x="57150" y="47625"/>
          <a:ext cx="1790700" cy="238125"/>
        </a:xfrm>
        <a:prstGeom prst="rect">
          <a:avLst/>
        </a:prstGeom>
        <a:noFill/>
        <a:ln w="9525">
          <a:noFill/>
          <a:miter lim="800000"/>
          <a:headEnd/>
          <a:tailEnd/>
        </a:ln>
      </xdr:spPr>
    </xdr:pic>
    <xdr:clientData/>
  </xdr:twoCellAnchor>
  <xdr:twoCellAnchor editAs="oneCell">
    <xdr:from>
      <xdr:col>2</xdr:col>
      <xdr:colOff>1885950</xdr:colOff>
      <xdr:row>7</xdr:row>
      <xdr:rowOff>28575</xdr:rowOff>
    </xdr:from>
    <xdr:to>
      <xdr:col>5</xdr:col>
      <xdr:colOff>1009252</xdr:colOff>
      <xdr:row>15</xdr:row>
      <xdr:rowOff>256870</xdr:rowOff>
    </xdr:to>
    <xdr:pic>
      <xdr:nvPicPr>
        <xdr:cNvPr id="2" name="Grafik 1"/>
        <xdr:cNvPicPr>
          <a:picLocks noChangeAspect="1"/>
        </xdr:cNvPicPr>
      </xdr:nvPicPr>
      <xdr:blipFill>
        <a:blip xmlns:r="http://schemas.openxmlformats.org/officeDocument/2006/relationships" r:embed="rId2"/>
        <a:stretch>
          <a:fillRect/>
        </a:stretch>
      </xdr:blipFill>
      <xdr:spPr>
        <a:xfrm>
          <a:off x="3152775" y="2028825"/>
          <a:ext cx="3180952" cy="243809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514350</xdr:colOff>
      <xdr:row>0</xdr:row>
      <xdr:rowOff>295275</xdr:rowOff>
    </xdr:to>
    <xdr:pic>
      <xdr:nvPicPr>
        <xdr:cNvPr id="6145" name="Grafik 1"/>
        <xdr:cNvPicPr>
          <a:picLocks noChangeAspect="1"/>
        </xdr:cNvPicPr>
      </xdr:nvPicPr>
      <xdr:blipFill>
        <a:blip xmlns:r="http://schemas.openxmlformats.org/officeDocument/2006/relationships" r:embed="rId1" cstate="print"/>
        <a:srcRect/>
        <a:stretch>
          <a:fillRect/>
        </a:stretch>
      </xdr:blipFill>
      <xdr:spPr bwMode="auto">
        <a:xfrm>
          <a:off x="0" y="57150"/>
          <a:ext cx="1781175" cy="238125"/>
        </a:xfrm>
        <a:prstGeom prst="rect">
          <a:avLst/>
        </a:prstGeom>
        <a:noFill/>
        <a:ln w="9525">
          <a:noFill/>
          <a:miter lim="800000"/>
          <a:headEnd/>
          <a:tailEnd/>
        </a:ln>
      </xdr:spPr>
    </xdr:pic>
    <xdr:clientData/>
  </xdr:twoCellAnchor>
  <xdr:twoCellAnchor editAs="oneCell">
    <xdr:from>
      <xdr:col>3</xdr:col>
      <xdr:colOff>657226</xdr:colOff>
      <xdr:row>8</xdr:row>
      <xdr:rowOff>171452</xdr:rowOff>
    </xdr:from>
    <xdr:to>
      <xdr:col>5</xdr:col>
      <xdr:colOff>1014629</xdr:colOff>
      <xdr:row>19</xdr:row>
      <xdr:rowOff>209551</xdr:rowOff>
    </xdr:to>
    <xdr:pic>
      <xdr:nvPicPr>
        <xdr:cNvPr id="6" name="Grafik 5"/>
        <xdr:cNvPicPr>
          <a:picLocks noChangeAspect="1" noChangeArrowheads="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r="-401"/>
        <a:stretch/>
      </xdr:blipFill>
      <xdr:spPr bwMode="auto">
        <a:xfrm>
          <a:off x="3952876" y="2533652"/>
          <a:ext cx="2386228" cy="30765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pageSetUpPr fitToPage="1"/>
  </sheetPr>
  <dimension ref="A1:I42"/>
  <sheetViews>
    <sheetView tabSelected="1" zoomScale="75" zoomScaleNormal="75" zoomScalePageLayoutView="75" workbookViewId="0">
      <selection activeCell="C7" sqref="C7"/>
    </sheetView>
  </sheetViews>
  <sheetFormatPr baseColWidth="10" defaultColWidth="11.42578125" defaultRowHeight="30" customHeight="1" x14ac:dyDescent="0.2"/>
  <cols>
    <col min="1" max="1" width="39.140625" style="15" customWidth="1"/>
    <col min="2" max="2" width="79.42578125" style="41" customWidth="1"/>
  </cols>
  <sheetData>
    <row r="1" spans="1:9" ht="169.5" customHeight="1" x14ac:dyDescent="0.35">
      <c r="A1" s="32"/>
      <c r="B1" s="8"/>
    </row>
    <row r="2" spans="1:9" ht="27.75" customHeight="1" x14ac:dyDescent="0.2">
      <c r="C2" s="5"/>
      <c r="D2" s="74"/>
    </row>
    <row r="3" spans="1:9" ht="48" customHeight="1" x14ac:dyDescent="0.2">
      <c r="A3" s="100" t="s">
        <v>18</v>
      </c>
      <c r="B3" s="101">
        <v>41956</v>
      </c>
      <c r="D3" s="74"/>
      <c r="E3" s="48"/>
      <c r="F3" s="48"/>
      <c r="G3" s="49"/>
      <c r="H3" s="49"/>
      <c r="I3" s="49"/>
    </row>
    <row r="4" spans="1:9" ht="27.75" customHeight="1" x14ac:dyDescent="0.25">
      <c r="A4" s="102"/>
      <c r="B4" s="103"/>
      <c r="D4" s="74"/>
      <c r="E4" s="48"/>
      <c r="F4" s="48"/>
      <c r="G4" s="49"/>
      <c r="H4" s="49"/>
      <c r="I4" s="49"/>
    </row>
    <row r="5" spans="1:9" ht="48" customHeight="1" x14ac:dyDescent="0.2">
      <c r="A5" s="100" t="s">
        <v>40</v>
      </c>
      <c r="B5" s="104" t="s">
        <v>41</v>
      </c>
      <c r="D5" s="74"/>
      <c r="E5" s="48"/>
      <c r="F5" s="48"/>
      <c r="G5" s="49"/>
      <c r="H5" s="49"/>
      <c r="I5" s="49"/>
    </row>
    <row r="6" spans="1:9" ht="27.75" customHeight="1" x14ac:dyDescent="0.25">
      <c r="A6" s="102"/>
      <c r="B6" s="103"/>
      <c r="D6" s="74"/>
      <c r="E6" s="48"/>
      <c r="F6" s="48"/>
      <c r="G6" s="49"/>
      <c r="H6" s="49"/>
      <c r="I6" s="49"/>
    </row>
    <row r="7" spans="1:9" ht="48" customHeight="1" x14ac:dyDescent="0.2">
      <c r="A7" s="100" t="s">
        <v>37</v>
      </c>
      <c r="B7" s="105" t="s">
        <v>42</v>
      </c>
      <c r="D7" s="74"/>
      <c r="E7" s="48"/>
      <c r="F7" s="48"/>
      <c r="G7" s="49"/>
      <c r="H7" s="49"/>
      <c r="I7" s="49"/>
    </row>
    <row r="8" spans="1:9" ht="27.75" customHeight="1" x14ac:dyDescent="0.25">
      <c r="A8" s="102"/>
      <c r="B8" s="103"/>
      <c r="D8" s="74"/>
      <c r="E8" s="48"/>
      <c r="F8" s="48"/>
      <c r="G8" s="49"/>
      <c r="H8" s="49"/>
      <c r="I8" s="49"/>
    </row>
    <row r="9" spans="1:9" ht="48" customHeight="1" x14ac:dyDescent="0.2">
      <c r="A9" s="100" t="s">
        <v>36</v>
      </c>
      <c r="B9" s="105" t="s">
        <v>43</v>
      </c>
      <c r="D9" s="74"/>
      <c r="H9" s="49"/>
      <c r="I9" s="49"/>
    </row>
    <row r="10" spans="1:9" ht="27.75" customHeight="1" x14ac:dyDescent="0.25">
      <c r="A10" s="102"/>
      <c r="B10" s="103"/>
      <c r="D10" s="74"/>
      <c r="E10" s="48"/>
      <c r="F10" s="48"/>
      <c r="G10" s="49"/>
      <c r="H10" s="49"/>
      <c r="I10" s="49"/>
    </row>
    <row r="11" spans="1:9" ht="48" customHeight="1" x14ac:dyDescent="0.2">
      <c r="A11" s="100" t="s">
        <v>12</v>
      </c>
      <c r="B11" s="105" t="s">
        <v>44</v>
      </c>
      <c r="D11" s="74"/>
      <c r="G11" s="47"/>
      <c r="H11" s="49"/>
      <c r="I11" s="49"/>
    </row>
    <row r="12" spans="1:9" ht="48" customHeight="1" x14ac:dyDescent="0.2">
      <c r="A12" s="100" t="s">
        <v>38</v>
      </c>
      <c r="B12" s="105" t="s">
        <v>45</v>
      </c>
      <c r="D12" s="74"/>
    </row>
    <row r="13" spans="1:9" ht="48" customHeight="1" x14ac:dyDescent="0.2">
      <c r="A13" s="100"/>
      <c r="B13" s="105"/>
      <c r="D13" s="74"/>
    </row>
    <row r="14" spans="1:9" ht="27.75" customHeight="1" x14ac:dyDescent="0.25">
      <c r="B14" s="57"/>
      <c r="D14" s="74"/>
      <c r="E14" s="48"/>
      <c r="F14" s="48"/>
      <c r="G14" s="49"/>
      <c r="H14" s="49"/>
      <c r="I14" s="49"/>
    </row>
    <row r="15" spans="1:9" ht="48" customHeight="1" x14ac:dyDescent="0.2">
      <c r="A15" s="74" t="s">
        <v>13</v>
      </c>
      <c r="B15" s="58" t="s">
        <v>46</v>
      </c>
      <c r="D15" s="74"/>
    </row>
    <row r="16" spans="1:9" ht="27.75" customHeight="1" x14ac:dyDescent="0.25">
      <c r="B16" s="57"/>
      <c r="D16" s="74"/>
      <c r="E16" s="48"/>
      <c r="F16" s="48"/>
      <c r="G16" s="49"/>
      <c r="H16" s="49"/>
      <c r="I16" s="49"/>
    </row>
    <row r="17" spans="1:9" ht="48" customHeight="1" x14ac:dyDescent="0.2">
      <c r="A17" s="74" t="s">
        <v>17</v>
      </c>
      <c r="B17" s="58" t="s">
        <v>47</v>
      </c>
      <c r="D17" s="74"/>
    </row>
    <row r="18" spans="1:9" ht="27.75" customHeight="1" x14ac:dyDescent="0.25">
      <c r="B18" s="57"/>
      <c r="D18" s="74"/>
      <c r="E18" s="48"/>
      <c r="F18" s="48"/>
      <c r="G18" s="49"/>
      <c r="H18" s="49"/>
      <c r="I18" s="49"/>
    </row>
    <row r="19" spans="1:9" ht="48" customHeight="1" x14ac:dyDescent="0.2">
      <c r="A19" s="74" t="s">
        <v>14</v>
      </c>
      <c r="B19" s="59">
        <v>4</v>
      </c>
      <c r="D19" s="74"/>
    </row>
    <row r="20" spans="1:9" ht="30" customHeight="1" x14ac:dyDescent="0.2">
      <c r="A20" s="56"/>
      <c r="B20" s="60"/>
      <c r="G20" s="4"/>
      <c r="H20" s="6"/>
    </row>
    <row r="21" spans="1:9" ht="30" customHeight="1" x14ac:dyDescent="0.2">
      <c r="D21" s="74"/>
      <c r="G21" s="4"/>
    </row>
    <row r="22" spans="1:9" s="6" customFormat="1" ht="30" customHeight="1" x14ac:dyDescent="0.2">
      <c r="A22" s="74"/>
      <c r="B22" s="41"/>
      <c r="C22"/>
      <c r="D22" s="74"/>
      <c r="E22"/>
      <c r="F22"/>
      <c r="G22" s="4"/>
    </row>
    <row r="23" spans="1:9" ht="30" customHeight="1" x14ac:dyDescent="0.2">
      <c r="A23" s="74"/>
      <c r="C23" s="6"/>
      <c r="D23" s="6"/>
    </row>
    <row r="24" spans="1:9" ht="30" customHeight="1" x14ac:dyDescent="0.2">
      <c r="A24" s="74"/>
      <c r="C24" s="6"/>
      <c r="D24" s="6"/>
    </row>
    <row r="25" spans="1:9" ht="30" customHeight="1" x14ac:dyDescent="0.2">
      <c r="A25" s="74"/>
    </row>
    <row r="26" spans="1:9" ht="30" customHeight="1" x14ac:dyDescent="0.2">
      <c r="A26" s="74"/>
    </row>
    <row r="27" spans="1:9" ht="30" customHeight="1" x14ac:dyDescent="0.2">
      <c r="A27" s="74"/>
    </row>
    <row r="28" spans="1:9" ht="30" customHeight="1" x14ac:dyDescent="0.2">
      <c r="A28" s="74"/>
    </row>
    <row r="29" spans="1:9" ht="30" customHeight="1" x14ac:dyDescent="0.2">
      <c r="A29" s="74"/>
    </row>
    <row r="30" spans="1:9" ht="30" customHeight="1" x14ac:dyDescent="0.2">
      <c r="A30" s="74"/>
    </row>
    <row r="31" spans="1:9" ht="30" customHeight="1" x14ac:dyDescent="0.2">
      <c r="A31" s="74"/>
    </row>
    <row r="32" spans="1:9" ht="30" customHeight="1" x14ac:dyDescent="0.2">
      <c r="A32" s="74"/>
    </row>
    <row r="33" spans="1:1" ht="30" customHeight="1" x14ac:dyDescent="0.2">
      <c r="A33" s="74"/>
    </row>
    <row r="34" spans="1:1" ht="30" customHeight="1" x14ac:dyDescent="0.2">
      <c r="A34" s="74"/>
    </row>
    <row r="35" spans="1:1" ht="30" customHeight="1" x14ac:dyDescent="0.2">
      <c r="A35" s="74"/>
    </row>
    <row r="36" spans="1:1" ht="30" customHeight="1" x14ac:dyDescent="0.2">
      <c r="A36" s="74"/>
    </row>
    <row r="37" spans="1:1" ht="30" customHeight="1" x14ac:dyDescent="0.2">
      <c r="A37" s="74"/>
    </row>
    <row r="38" spans="1:1" ht="30" customHeight="1" x14ac:dyDescent="0.2">
      <c r="A38" s="74"/>
    </row>
    <row r="39" spans="1:1" ht="30" customHeight="1" x14ac:dyDescent="0.2">
      <c r="A39" s="74"/>
    </row>
    <row r="40" spans="1:1" ht="30" customHeight="1" x14ac:dyDescent="0.2">
      <c r="A40" s="74"/>
    </row>
    <row r="41" spans="1:1" ht="30" customHeight="1" x14ac:dyDescent="0.2">
      <c r="A41" s="74"/>
    </row>
    <row r="42" spans="1:1" ht="30" customHeight="1" x14ac:dyDescent="0.2">
      <c r="A42" s="74"/>
    </row>
  </sheetData>
  <phoneticPr fontId="7" type="noConversion"/>
  <pageMargins left="0.89736111111111116" right="0.78740157480314965" top="0.82677165354330717" bottom="0.98425196850393704" header="0.51181102362204722" footer="0.51181102362204722"/>
  <pageSetup paperSize="9" scale="7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tabColor rgb="FFFF0000"/>
  </sheetPr>
  <dimension ref="A1:R38"/>
  <sheetViews>
    <sheetView showZeros="0" zoomScaleNormal="100" zoomScalePageLayoutView="70" workbookViewId="0">
      <selection activeCell="A30" sqref="A30:F30"/>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8" customWidth="1"/>
    <col min="6" max="6" width="15.28515625" customWidth="1"/>
    <col min="7" max="7" width="2.28515625" customWidth="1"/>
    <col min="8" max="8" width="2.5703125" customWidth="1"/>
    <col min="9" max="9" width="13.140625" style="29" customWidth="1" outlineLevel="1"/>
    <col min="10" max="10" width="10.42578125" customWidth="1" outlineLevel="1"/>
    <col min="11" max="11" width="2.5703125" customWidth="1"/>
    <col min="12" max="12" width="19.7109375" style="14" customWidth="1"/>
    <col min="13" max="13" width="12.42578125" bestFit="1" customWidth="1"/>
    <col min="14" max="14" width="13" customWidth="1"/>
    <col min="15" max="15" width="4.140625" bestFit="1" customWidth="1"/>
  </cols>
  <sheetData>
    <row r="1" spans="1:18" ht="26.25" customHeight="1" x14ac:dyDescent="0.2">
      <c r="A1" s="52"/>
      <c r="B1" s="7"/>
      <c r="C1" s="7"/>
      <c r="D1" s="7"/>
      <c r="E1" s="35" t="s">
        <v>20</v>
      </c>
      <c r="F1" s="36">
        <f>SUM(Menu!B3)</f>
        <v>41956</v>
      </c>
      <c r="G1" s="1"/>
      <c r="I1" s="148" t="s">
        <v>5</v>
      </c>
      <c r="J1" s="149"/>
      <c r="M1" s="10"/>
    </row>
    <row r="2" spans="1:18" s="2" customFormat="1" ht="23.25" customHeight="1" x14ac:dyDescent="0.2">
      <c r="A2" s="43" t="str">
        <f>Menu!B7</f>
        <v>Marroni-Trauben-Salat mit geräucherter Entenbrust</v>
      </c>
      <c r="B2" s="44"/>
      <c r="C2" s="44"/>
      <c r="D2" s="42"/>
      <c r="E2" s="37" t="s">
        <v>21</v>
      </c>
      <c r="F2" s="38">
        <v>4</v>
      </c>
      <c r="I2" s="39">
        <v>4</v>
      </c>
      <c r="J2" s="26" t="s">
        <v>2</v>
      </c>
      <c r="L2" s="150" t="s">
        <v>25</v>
      </c>
      <c r="M2" s="151"/>
      <c r="N2"/>
      <c r="O2"/>
      <c r="R2" s="108"/>
    </row>
    <row r="3" spans="1:18" s="10" customFormat="1" ht="21" customHeight="1" x14ac:dyDescent="0.2">
      <c r="A3" s="12" t="s">
        <v>1</v>
      </c>
      <c r="B3" s="61" t="s">
        <v>0</v>
      </c>
      <c r="C3" s="13" t="s">
        <v>9</v>
      </c>
      <c r="D3" s="40" t="s">
        <v>8</v>
      </c>
      <c r="E3" s="27" t="s">
        <v>6</v>
      </c>
      <c r="F3" s="9" t="s">
        <v>7</v>
      </c>
      <c r="I3" s="27" t="s">
        <v>11</v>
      </c>
      <c r="J3" s="11" t="s">
        <v>3</v>
      </c>
      <c r="L3" s="151"/>
      <c r="M3" s="151"/>
      <c r="N3"/>
      <c r="O3"/>
      <c r="R3" s="108"/>
    </row>
    <row r="4" spans="1:18" ht="21.75" customHeight="1" x14ac:dyDescent="0.2">
      <c r="A4" s="114">
        <f t="shared" ref="A4:A11" si="0">ROUND(SUM(J4*$F$2),2)</f>
        <v>0.2</v>
      </c>
      <c r="B4" s="46" t="s">
        <v>26</v>
      </c>
      <c r="C4" s="83" t="s">
        <v>49</v>
      </c>
      <c r="D4" s="84"/>
      <c r="E4" s="85"/>
      <c r="F4" s="82">
        <f>SUM(E4*A4)</f>
        <v>0</v>
      </c>
      <c r="I4" s="114">
        <v>0.2</v>
      </c>
      <c r="J4" s="118">
        <f t="shared" ref="J4:J20" si="1">I4/$I$2</f>
        <v>0.05</v>
      </c>
      <c r="K4" s="16"/>
      <c r="L4" s="49" t="s">
        <v>26</v>
      </c>
      <c r="M4" s="49">
        <v>0.25</v>
      </c>
      <c r="N4" s="48"/>
      <c r="P4" s="48"/>
      <c r="Q4" s="49"/>
      <c r="R4" s="106"/>
    </row>
    <row r="5" spans="1:18" ht="21.75" customHeight="1" x14ac:dyDescent="0.2">
      <c r="A5" s="114">
        <f t="shared" si="0"/>
        <v>1</v>
      </c>
      <c r="B5" s="46" t="s">
        <v>35</v>
      </c>
      <c r="C5" s="113" t="s">
        <v>50</v>
      </c>
      <c r="D5" s="87"/>
      <c r="E5" s="88"/>
      <c r="F5" s="86">
        <f t="shared" ref="F5:F23" si="2">SUM(E5*A5)</f>
        <v>0</v>
      </c>
      <c r="I5" s="115">
        <v>1</v>
      </c>
      <c r="J5" s="119">
        <f t="shared" si="1"/>
        <v>0.25</v>
      </c>
      <c r="K5" s="16"/>
      <c r="L5" s="49" t="s">
        <v>34</v>
      </c>
      <c r="M5" s="49">
        <v>1.25</v>
      </c>
      <c r="N5" s="48"/>
      <c r="P5" s="48"/>
      <c r="Q5" s="49"/>
      <c r="R5" s="106"/>
    </row>
    <row r="6" spans="1:18" ht="21.75" customHeight="1" x14ac:dyDescent="0.2">
      <c r="A6" s="114">
        <f t="shared" si="0"/>
        <v>0.2</v>
      </c>
      <c r="B6" s="46" t="s">
        <v>26</v>
      </c>
      <c r="C6" s="89" t="s">
        <v>51</v>
      </c>
      <c r="D6" s="87"/>
      <c r="E6" s="88"/>
      <c r="F6" s="86">
        <f t="shared" si="2"/>
        <v>0</v>
      </c>
      <c r="I6" s="115">
        <v>0.2</v>
      </c>
      <c r="J6" s="119">
        <f t="shared" si="1"/>
        <v>0.05</v>
      </c>
      <c r="K6" s="16"/>
      <c r="L6" s="49" t="s">
        <v>22</v>
      </c>
      <c r="M6" s="49" t="s">
        <v>27</v>
      </c>
      <c r="N6" s="48"/>
      <c r="P6" s="48"/>
      <c r="Q6" s="49"/>
      <c r="R6" s="106"/>
    </row>
    <row r="7" spans="1:18" ht="21.75" customHeight="1" x14ac:dyDescent="0.2">
      <c r="A7" s="114">
        <f t="shared" si="0"/>
        <v>1</v>
      </c>
      <c r="B7" s="46" t="s">
        <v>24</v>
      </c>
      <c r="C7" s="89" t="s">
        <v>52</v>
      </c>
      <c r="D7" s="87"/>
      <c r="E7" s="88"/>
      <c r="F7" s="86">
        <f t="shared" si="2"/>
        <v>0</v>
      </c>
      <c r="I7" s="86">
        <v>1</v>
      </c>
      <c r="J7" s="119">
        <f t="shared" si="1"/>
        <v>0.25</v>
      </c>
      <c r="K7" s="16"/>
      <c r="L7" s="49" t="s">
        <v>35</v>
      </c>
      <c r="M7" s="49" t="s">
        <v>32</v>
      </c>
      <c r="Q7" s="49"/>
      <c r="R7" s="106"/>
    </row>
    <row r="8" spans="1:18" ht="21.75" customHeight="1" x14ac:dyDescent="0.2">
      <c r="A8" s="114">
        <f t="shared" si="0"/>
        <v>0.08</v>
      </c>
      <c r="B8" s="46" t="s">
        <v>26</v>
      </c>
      <c r="C8" s="89" t="s">
        <v>53</v>
      </c>
      <c r="D8" s="87"/>
      <c r="E8" s="88"/>
      <c r="F8" s="86">
        <f t="shared" si="2"/>
        <v>0</v>
      </c>
      <c r="I8" s="86">
        <v>0.08</v>
      </c>
      <c r="J8" s="119">
        <f t="shared" si="1"/>
        <v>0.02</v>
      </c>
      <c r="K8" s="16"/>
      <c r="L8" s="49" t="s">
        <v>23</v>
      </c>
      <c r="M8" s="49">
        <v>1</v>
      </c>
      <c r="Q8" s="49"/>
      <c r="R8" s="108"/>
    </row>
    <row r="9" spans="1:18" ht="21.75" customHeight="1" x14ac:dyDescent="0.2">
      <c r="A9" s="114">
        <f t="shared" si="0"/>
        <v>0.08</v>
      </c>
      <c r="B9" s="46" t="s">
        <v>26</v>
      </c>
      <c r="C9" s="89" t="s">
        <v>54</v>
      </c>
      <c r="D9" s="87"/>
      <c r="E9" s="88"/>
      <c r="F9" s="86">
        <f t="shared" si="2"/>
        <v>0</v>
      </c>
      <c r="I9" s="86">
        <v>0.08</v>
      </c>
      <c r="J9" s="119">
        <f t="shared" si="1"/>
        <v>0.02</v>
      </c>
      <c r="K9" s="16"/>
      <c r="L9" s="49" t="s">
        <v>24</v>
      </c>
      <c r="M9" s="49" t="s">
        <v>28</v>
      </c>
      <c r="Q9" s="49"/>
      <c r="R9" s="106"/>
    </row>
    <row r="10" spans="1:18" ht="21.75" customHeight="1" x14ac:dyDescent="0.2">
      <c r="A10" s="114">
        <f t="shared" si="0"/>
        <v>0</v>
      </c>
      <c r="B10" s="46"/>
      <c r="C10" s="89" t="s">
        <v>69</v>
      </c>
      <c r="D10" s="87"/>
      <c r="E10" s="88"/>
      <c r="F10" s="86">
        <f t="shared" si="2"/>
        <v>0</v>
      </c>
      <c r="I10" s="115"/>
      <c r="J10" s="119">
        <f t="shared" si="1"/>
        <v>0</v>
      </c>
      <c r="K10" s="16"/>
      <c r="L10" s="49" t="s">
        <v>29</v>
      </c>
      <c r="M10" s="49" t="s">
        <v>30</v>
      </c>
      <c r="Q10" s="49"/>
    </row>
    <row r="11" spans="1:18" ht="21.75" customHeight="1" x14ac:dyDescent="0.2">
      <c r="A11" s="114">
        <f t="shared" si="0"/>
        <v>0</v>
      </c>
      <c r="B11" s="46"/>
      <c r="C11" s="109" t="s">
        <v>48</v>
      </c>
      <c r="D11" s="87"/>
      <c r="E11" s="88"/>
      <c r="F11" s="86">
        <f t="shared" si="2"/>
        <v>0</v>
      </c>
      <c r="I11" s="115"/>
      <c r="J11" s="119">
        <f t="shared" si="1"/>
        <v>0</v>
      </c>
      <c r="K11" s="16"/>
      <c r="L11" s="50" t="s">
        <v>33</v>
      </c>
      <c r="Q11" s="49"/>
      <c r="R11" s="107"/>
    </row>
    <row r="12" spans="1:18" ht="21.75" customHeight="1" x14ac:dyDescent="0.2">
      <c r="A12" s="114">
        <f t="shared" ref="A12:A23" si="3">ROUND(SUM(J12*$F$2),2)</f>
        <v>1</v>
      </c>
      <c r="B12" s="46" t="s">
        <v>24</v>
      </c>
      <c r="C12" s="89" t="s">
        <v>55</v>
      </c>
      <c r="D12" s="87"/>
      <c r="E12" s="88"/>
      <c r="F12" s="86">
        <f t="shared" si="2"/>
        <v>0</v>
      </c>
      <c r="I12" s="115">
        <v>1</v>
      </c>
      <c r="J12" s="119">
        <f t="shared" si="1"/>
        <v>0.25</v>
      </c>
      <c r="K12" s="16"/>
      <c r="M12" s="10"/>
      <c r="Q12" s="49"/>
      <c r="R12" s="106"/>
    </row>
    <row r="13" spans="1:18" ht="21.75" customHeight="1" x14ac:dyDescent="0.2">
      <c r="A13" s="114">
        <f t="shared" si="3"/>
        <v>2</v>
      </c>
      <c r="B13" s="46" t="s">
        <v>35</v>
      </c>
      <c r="C13" s="89" t="s">
        <v>56</v>
      </c>
      <c r="D13" s="87"/>
      <c r="E13" s="88"/>
      <c r="F13" s="86">
        <f t="shared" si="2"/>
        <v>0</v>
      </c>
      <c r="I13" s="115">
        <v>2</v>
      </c>
      <c r="J13" s="119">
        <f t="shared" si="1"/>
        <v>0.5</v>
      </c>
      <c r="K13" s="16"/>
      <c r="Q13" s="49"/>
      <c r="R13" s="108"/>
    </row>
    <row r="14" spans="1:18" ht="21.75" customHeight="1" x14ac:dyDescent="0.2">
      <c r="A14" s="114">
        <f t="shared" si="3"/>
        <v>1</v>
      </c>
      <c r="B14" s="46" t="s">
        <v>35</v>
      </c>
      <c r="C14" s="89" t="s">
        <v>57</v>
      </c>
      <c r="D14" s="87"/>
      <c r="E14" s="88"/>
      <c r="F14" s="86">
        <f t="shared" si="2"/>
        <v>0</v>
      </c>
      <c r="I14" s="115">
        <v>1</v>
      </c>
      <c r="J14" s="119">
        <f t="shared" si="1"/>
        <v>0.25</v>
      </c>
      <c r="K14" s="16"/>
      <c r="Q14" s="49"/>
      <c r="R14" s="106"/>
    </row>
    <row r="15" spans="1:18" ht="21.75" customHeight="1" x14ac:dyDescent="0.2">
      <c r="A15" s="114">
        <f t="shared" si="3"/>
        <v>0.1</v>
      </c>
      <c r="B15" s="46" t="s">
        <v>34</v>
      </c>
      <c r="C15" s="89" t="s">
        <v>58</v>
      </c>
      <c r="D15" s="87"/>
      <c r="E15" s="88"/>
      <c r="F15" s="86">
        <f t="shared" si="2"/>
        <v>0</v>
      </c>
      <c r="I15" s="115">
        <v>0.1</v>
      </c>
      <c r="J15" s="119">
        <f t="shared" si="1"/>
        <v>2.5000000000000001E-2</v>
      </c>
      <c r="K15" s="16"/>
      <c r="Q15" s="49"/>
      <c r="R15" s="106"/>
    </row>
    <row r="16" spans="1:18" ht="21.75" customHeight="1" x14ac:dyDescent="0.2">
      <c r="A16" s="114">
        <f t="shared" si="3"/>
        <v>2</v>
      </c>
      <c r="B16" s="46" t="s">
        <v>22</v>
      </c>
      <c r="C16" s="89" t="s">
        <v>59</v>
      </c>
      <c r="D16" s="87"/>
      <c r="E16" s="88"/>
      <c r="F16" s="86">
        <f t="shared" si="2"/>
        <v>0</v>
      </c>
      <c r="I16" s="115">
        <v>2</v>
      </c>
      <c r="J16" s="119">
        <f t="shared" si="1"/>
        <v>0.5</v>
      </c>
      <c r="K16" s="16"/>
      <c r="Q16" s="49"/>
      <c r="R16" s="108"/>
    </row>
    <row r="17" spans="1:18" ht="21.75" customHeight="1" x14ac:dyDescent="0.2">
      <c r="A17" s="114">
        <f t="shared" si="3"/>
        <v>1.5</v>
      </c>
      <c r="B17" s="46" t="s">
        <v>60</v>
      </c>
      <c r="C17" s="89" t="s">
        <v>61</v>
      </c>
      <c r="D17" s="87"/>
      <c r="E17" s="88"/>
      <c r="F17" s="86">
        <f t="shared" si="2"/>
        <v>0</v>
      </c>
      <c r="I17" s="115">
        <v>1.5</v>
      </c>
      <c r="J17" s="119">
        <f t="shared" si="1"/>
        <v>0.375</v>
      </c>
      <c r="K17" s="16"/>
      <c r="R17" s="108"/>
    </row>
    <row r="18" spans="1:18" ht="21.75" customHeight="1" x14ac:dyDescent="0.2">
      <c r="A18" s="114">
        <f t="shared" si="3"/>
        <v>6</v>
      </c>
      <c r="B18" s="46" t="s">
        <v>22</v>
      </c>
      <c r="C18" s="89" t="s">
        <v>62</v>
      </c>
      <c r="D18" s="87"/>
      <c r="E18" s="88"/>
      <c r="F18" s="90">
        <f t="shared" si="2"/>
        <v>0</v>
      </c>
      <c r="I18" s="115">
        <v>6</v>
      </c>
      <c r="J18" s="119">
        <f t="shared" si="1"/>
        <v>1.5</v>
      </c>
      <c r="K18" s="16"/>
      <c r="R18" s="106"/>
    </row>
    <row r="19" spans="1:18" ht="21.75" customHeight="1" x14ac:dyDescent="0.2">
      <c r="A19" s="114">
        <f t="shared" si="3"/>
        <v>5</v>
      </c>
      <c r="B19" s="46" t="s">
        <v>63</v>
      </c>
      <c r="C19" s="89" t="s">
        <v>64</v>
      </c>
      <c r="D19" s="87"/>
      <c r="E19" s="88"/>
      <c r="F19" s="90">
        <f t="shared" si="2"/>
        <v>0</v>
      </c>
      <c r="I19" s="115">
        <v>5</v>
      </c>
      <c r="J19" s="119">
        <f t="shared" si="1"/>
        <v>1.25</v>
      </c>
      <c r="K19" s="16"/>
      <c r="R19" s="106"/>
    </row>
    <row r="20" spans="1:18" ht="21.75" customHeight="1" x14ac:dyDescent="0.2">
      <c r="A20" s="114">
        <f t="shared" si="3"/>
        <v>6</v>
      </c>
      <c r="B20" s="46" t="s">
        <v>22</v>
      </c>
      <c r="C20" s="89" t="s">
        <v>65</v>
      </c>
      <c r="D20" s="87"/>
      <c r="E20" s="88"/>
      <c r="F20" s="90">
        <f t="shared" si="2"/>
        <v>0</v>
      </c>
      <c r="I20" s="115">
        <v>6</v>
      </c>
      <c r="J20" s="119">
        <f t="shared" si="1"/>
        <v>1.5</v>
      </c>
      <c r="K20" s="16"/>
      <c r="R20" s="106"/>
    </row>
    <row r="21" spans="1:18" s="139" customFormat="1" ht="28.5" x14ac:dyDescent="0.2">
      <c r="A21" s="133">
        <f t="shared" si="3"/>
        <v>0</v>
      </c>
      <c r="B21" s="134"/>
      <c r="C21" s="135" t="s">
        <v>66</v>
      </c>
      <c r="D21" s="136"/>
      <c r="E21" s="137"/>
      <c r="F21" s="138">
        <f t="shared" si="2"/>
        <v>0</v>
      </c>
      <c r="I21" s="140"/>
      <c r="J21" s="141">
        <f t="shared" ref="J21:J23" si="4">I21/$I$2</f>
        <v>0</v>
      </c>
      <c r="L21" s="142"/>
      <c r="R21" s="143"/>
    </row>
    <row r="22" spans="1:18" ht="14.25" x14ac:dyDescent="0.2">
      <c r="A22" s="114"/>
      <c r="B22" s="110"/>
      <c r="C22" s="112" t="s">
        <v>67</v>
      </c>
      <c r="D22" s="111"/>
      <c r="E22" s="88"/>
      <c r="F22" s="90"/>
      <c r="I22" s="116"/>
      <c r="J22" s="120"/>
      <c r="R22" s="108"/>
    </row>
    <row r="23" spans="1:18" ht="28.5" x14ac:dyDescent="0.2">
      <c r="A23" s="114">
        <f t="shared" si="3"/>
        <v>0.15</v>
      </c>
      <c r="B23" s="55" t="s">
        <v>26</v>
      </c>
      <c r="C23" s="91" t="s">
        <v>68</v>
      </c>
      <c r="D23" s="92"/>
      <c r="E23" s="88"/>
      <c r="F23" s="93">
        <f t="shared" si="2"/>
        <v>0</v>
      </c>
      <c r="I23" s="117">
        <v>0.15</v>
      </c>
      <c r="J23" s="121">
        <f t="shared" si="4"/>
        <v>3.7499999999999999E-2</v>
      </c>
      <c r="R23" s="108"/>
    </row>
    <row r="24" spans="1:18" s="3" customFormat="1" ht="22.5" customHeight="1" x14ac:dyDescent="0.2">
      <c r="A24" s="144" t="s">
        <v>19</v>
      </c>
      <c r="B24" s="75"/>
      <c r="C24" s="75"/>
      <c r="D24" s="76"/>
      <c r="E24" s="76"/>
      <c r="F24" s="77"/>
      <c r="G24"/>
      <c r="H24"/>
      <c r="L24" s="34"/>
      <c r="R24" s="106"/>
    </row>
    <row r="25" spans="1:18" ht="44.25" customHeight="1" x14ac:dyDescent="0.2">
      <c r="A25" s="152" t="s">
        <v>103</v>
      </c>
      <c r="B25" s="153"/>
      <c r="C25" s="153"/>
      <c r="D25" s="153"/>
      <c r="E25" s="153"/>
      <c r="F25" s="154"/>
      <c r="R25" s="106"/>
    </row>
    <row r="26" spans="1:18" ht="59.25" customHeight="1" x14ac:dyDescent="0.2">
      <c r="A26" s="152" t="s">
        <v>133</v>
      </c>
      <c r="B26" s="153"/>
      <c r="C26" s="153"/>
      <c r="D26" s="153"/>
      <c r="E26" s="153"/>
      <c r="F26" s="154"/>
    </row>
    <row r="27" spans="1:18" ht="19.5" customHeight="1" x14ac:dyDescent="0.2">
      <c r="A27" s="152" t="s">
        <v>104</v>
      </c>
      <c r="B27" s="153"/>
      <c r="C27" s="153"/>
      <c r="D27" s="153"/>
      <c r="E27" s="153"/>
      <c r="F27" s="154"/>
      <c r="R27" s="106"/>
    </row>
    <row r="28" spans="1:18" ht="63" customHeight="1" x14ac:dyDescent="0.2">
      <c r="A28" s="152" t="s">
        <v>105</v>
      </c>
      <c r="B28" s="153"/>
      <c r="C28" s="153"/>
      <c r="D28" s="153"/>
      <c r="E28" s="153"/>
      <c r="F28" s="154"/>
      <c r="R28" s="108"/>
    </row>
    <row r="29" spans="1:18" s="3" customFormat="1" ht="42" customHeight="1" x14ac:dyDescent="0.2">
      <c r="A29" s="152" t="s">
        <v>106</v>
      </c>
      <c r="B29" s="153"/>
      <c r="C29" s="153"/>
      <c r="D29" s="153"/>
      <c r="E29" s="153"/>
      <c r="F29" s="154"/>
      <c r="G29"/>
      <c r="H29"/>
    </row>
    <row r="30" spans="1:18" ht="45" customHeight="1" x14ac:dyDescent="0.2">
      <c r="A30" s="155" t="s">
        <v>107</v>
      </c>
      <c r="B30" s="156"/>
      <c r="C30" s="156"/>
      <c r="D30" s="156"/>
      <c r="E30" s="156"/>
      <c r="F30" s="157"/>
      <c r="I30" s="3"/>
      <c r="J30" s="3"/>
      <c r="K30" s="3"/>
      <c r="L30" s="3"/>
    </row>
    <row r="31" spans="1:18" ht="21.95" customHeight="1" x14ac:dyDescent="0.2"/>
    <row r="32" spans="1:18" x14ac:dyDescent="0.2">
      <c r="E32"/>
      <c r="I32"/>
      <c r="J32" s="3"/>
    </row>
    <row r="33" spans="5:12" x14ac:dyDescent="0.2">
      <c r="I33"/>
    </row>
    <row r="34" spans="5:12" x14ac:dyDescent="0.2">
      <c r="E34"/>
      <c r="I34"/>
    </row>
    <row r="35" spans="5:12" x14ac:dyDescent="0.2">
      <c r="E35"/>
      <c r="I35"/>
    </row>
    <row r="37" spans="5:12" ht="14.25" x14ac:dyDescent="0.2">
      <c r="E37"/>
      <c r="I37"/>
      <c r="L37" s="51"/>
    </row>
    <row r="38" spans="5:12" ht="14.25" x14ac:dyDescent="0.2">
      <c r="E38"/>
      <c r="I38"/>
      <c r="L38" s="51"/>
    </row>
  </sheetData>
  <mergeCells count="8">
    <mergeCell ref="I1:J1"/>
    <mergeCell ref="L2:M3"/>
    <mergeCell ref="A25:F25"/>
    <mergeCell ref="A29:F29"/>
    <mergeCell ref="A30:F30"/>
    <mergeCell ref="A26:F26"/>
    <mergeCell ref="A27:F27"/>
    <mergeCell ref="A28:F28"/>
  </mergeCells>
  <phoneticPr fontId="0" type="noConversion"/>
  <pageMargins left="0.63" right="0.3" top="0.39370078740157483" bottom="0.35714285714285715" header="0.2362204724409449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R32"/>
  <sheetViews>
    <sheetView showZeros="0" zoomScaleNormal="100" workbookViewId="0">
      <selection activeCell="I19" sqref="I19"/>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8" customWidth="1"/>
    <col min="6" max="6" width="15.28515625" customWidth="1"/>
    <col min="7" max="7" width="2.28515625" customWidth="1"/>
    <col min="8" max="8" width="2.5703125" customWidth="1"/>
    <col min="9" max="9" width="13.140625" style="29" customWidth="1" outlineLevel="1"/>
    <col min="10" max="10" width="10.42578125" customWidth="1" outlineLevel="1"/>
    <col min="11" max="11" width="2.5703125" customWidth="1"/>
    <col min="12" max="12" width="19.7109375" style="14" customWidth="1"/>
    <col min="13" max="13" width="12.42578125" bestFit="1" customWidth="1"/>
    <col min="14" max="14" width="13" customWidth="1"/>
    <col min="15" max="15" width="4.140625" bestFit="1" customWidth="1"/>
  </cols>
  <sheetData>
    <row r="1" spans="1:18" ht="26.25" customHeight="1" x14ac:dyDescent="0.2">
      <c r="A1" s="52"/>
      <c r="B1" s="7"/>
      <c r="C1" s="7"/>
      <c r="D1" s="7"/>
      <c r="E1" s="35" t="s">
        <v>20</v>
      </c>
      <c r="F1" s="36">
        <f>SUM(Menu!B3)</f>
        <v>41956</v>
      </c>
      <c r="G1" s="1"/>
      <c r="I1" s="148" t="s">
        <v>5</v>
      </c>
      <c r="J1" s="149"/>
      <c r="M1" s="10"/>
    </row>
    <row r="2" spans="1:18" s="2" customFormat="1" ht="23.25" customHeight="1" x14ac:dyDescent="0.2">
      <c r="A2" s="43" t="str">
        <f>Menu!B9</f>
        <v>Pastinakensuppe mit Lauch-Julienne</v>
      </c>
      <c r="B2" s="44"/>
      <c r="C2" s="44"/>
      <c r="D2" s="42"/>
      <c r="E2" s="37" t="s">
        <v>21</v>
      </c>
      <c r="F2" s="38">
        <v>4</v>
      </c>
      <c r="I2" s="39">
        <v>4</v>
      </c>
      <c r="J2" s="26" t="s">
        <v>2</v>
      </c>
      <c r="L2" s="150" t="s">
        <v>25</v>
      </c>
      <c r="M2" s="151"/>
      <c r="N2"/>
      <c r="O2"/>
    </row>
    <row r="3" spans="1:18" s="10" customFormat="1" ht="21" customHeight="1" x14ac:dyDescent="0.2">
      <c r="A3" s="12" t="s">
        <v>1</v>
      </c>
      <c r="B3" s="61" t="s">
        <v>0</v>
      </c>
      <c r="C3" s="13" t="s">
        <v>9</v>
      </c>
      <c r="D3" s="40" t="s">
        <v>8</v>
      </c>
      <c r="E3" s="27" t="s">
        <v>6</v>
      </c>
      <c r="F3" s="9" t="s">
        <v>7</v>
      </c>
      <c r="I3" s="27" t="s">
        <v>11</v>
      </c>
      <c r="J3" s="11" t="s">
        <v>3</v>
      </c>
      <c r="L3" s="151"/>
      <c r="M3" s="151"/>
      <c r="N3"/>
      <c r="O3"/>
    </row>
    <row r="4" spans="1:18" ht="21.75" customHeight="1" x14ac:dyDescent="0.2">
      <c r="A4" s="82">
        <f t="shared" ref="A4:A12" si="0">ROUND(SUM(J4*$F$2),2)</f>
        <v>1</v>
      </c>
      <c r="B4" s="45" t="s">
        <v>22</v>
      </c>
      <c r="C4" s="83" t="s">
        <v>57</v>
      </c>
      <c r="D4" s="84"/>
      <c r="E4" s="85"/>
      <c r="F4" s="82">
        <f t="shared" ref="F4:F13" si="1">SUM(E4*A4)</f>
        <v>0</v>
      </c>
      <c r="G4" s="113"/>
      <c r="H4" s="113"/>
      <c r="I4" s="114">
        <v>1</v>
      </c>
      <c r="J4" s="122">
        <f t="shared" ref="J4:J13" si="2">I4/$I$2</f>
        <v>0.25</v>
      </c>
      <c r="K4" s="16"/>
      <c r="L4" s="49" t="s">
        <v>26</v>
      </c>
      <c r="M4" s="49">
        <v>0.25</v>
      </c>
      <c r="N4" s="48"/>
      <c r="P4" s="48"/>
      <c r="Q4" s="49"/>
      <c r="R4" s="49"/>
    </row>
    <row r="5" spans="1:18" ht="21.75" customHeight="1" x14ac:dyDescent="0.2">
      <c r="A5" s="86">
        <f t="shared" si="0"/>
        <v>1</v>
      </c>
      <c r="B5" s="46" t="s">
        <v>24</v>
      </c>
      <c r="C5" s="94" t="s">
        <v>70</v>
      </c>
      <c r="D5" s="87"/>
      <c r="E5" s="88"/>
      <c r="F5" s="86">
        <f t="shared" si="1"/>
        <v>0</v>
      </c>
      <c r="G5" s="113"/>
      <c r="H5" s="113"/>
      <c r="I5" s="115">
        <v>1</v>
      </c>
      <c r="J5" s="123">
        <f t="shared" si="2"/>
        <v>0.25</v>
      </c>
      <c r="K5" s="16"/>
      <c r="L5" s="49" t="s">
        <v>34</v>
      </c>
      <c r="M5" s="49">
        <v>1.25</v>
      </c>
      <c r="N5" s="48"/>
      <c r="P5" s="48"/>
      <c r="Q5" s="49"/>
      <c r="R5" s="49"/>
    </row>
    <row r="6" spans="1:18" ht="21.75" customHeight="1" x14ac:dyDescent="0.2">
      <c r="A6" s="86">
        <f t="shared" si="0"/>
        <v>1</v>
      </c>
      <c r="B6" s="46" t="s">
        <v>24</v>
      </c>
      <c r="C6" s="89" t="s">
        <v>71</v>
      </c>
      <c r="D6" s="87"/>
      <c r="E6" s="88"/>
      <c r="F6" s="86">
        <f>SUM(E6*A6)</f>
        <v>0</v>
      </c>
      <c r="G6" s="113"/>
      <c r="H6" s="113"/>
      <c r="I6" s="115">
        <v>1</v>
      </c>
      <c r="J6" s="123">
        <f t="shared" si="2"/>
        <v>0.25</v>
      </c>
      <c r="K6" s="16"/>
      <c r="L6" s="49" t="s">
        <v>22</v>
      </c>
      <c r="M6" s="49" t="s">
        <v>27</v>
      </c>
      <c r="N6" s="48"/>
      <c r="P6" s="48"/>
      <c r="Q6" s="49"/>
      <c r="R6" s="49"/>
    </row>
    <row r="7" spans="1:18" ht="21.75" customHeight="1" x14ac:dyDescent="0.2">
      <c r="A7" s="86">
        <f t="shared" si="0"/>
        <v>2</v>
      </c>
      <c r="B7" s="46" t="s">
        <v>24</v>
      </c>
      <c r="C7" s="89" t="s">
        <v>72</v>
      </c>
      <c r="D7" s="87"/>
      <c r="E7" s="88"/>
      <c r="F7" s="86">
        <f>SUM(E7*A7)</f>
        <v>0</v>
      </c>
      <c r="G7" s="113"/>
      <c r="H7" s="113"/>
      <c r="I7" s="115">
        <v>2</v>
      </c>
      <c r="J7" s="123">
        <f t="shared" si="2"/>
        <v>0.5</v>
      </c>
      <c r="K7" s="16"/>
      <c r="L7" s="49" t="s">
        <v>35</v>
      </c>
      <c r="M7" s="49" t="s">
        <v>32</v>
      </c>
      <c r="Q7" s="49"/>
    </row>
    <row r="8" spans="1:18" ht="21.75" customHeight="1" x14ac:dyDescent="0.2">
      <c r="A8" s="86">
        <f t="shared" si="0"/>
        <v>0.5</v>
      </c>
      <c r="B8" s="46" t="s">
        <v>22</v>
      </c>
      <c r="C8" s="89" t="s">
        <v>73</v>
      </c>
      <c r="D8" s="87"/>
      <c r="E8" s="88"/>
      <c r="F8" s="86">
        <f>SUM(E8*A8)</f>
        <v>0</v>
      </c>
      <c r="G8" s="113"/>
      <c r="H8" s="113"/>
      <c r="I8" s="115">
        <v>0.5</v>
      </c>
      <c r="J8" s="123">
        <f t="shared" si="2"/>
        <v>0.125</v>
      </c>
      <c r="K8" s="16"/>
      <c r="L8" s="49" t="s">
        <v>23</v>
      </c>
      <c r="M8" s="49">
        <v>1</v>
      </c>
      <c r="Q8" s="49"/>
    </row>
    <row r="9" spans="1:18" ht="21.75" customHeight="1" x14ac:dyDescent="0.2">
      <c r="A9" s="86">
        <f t="shared" si="0"/>
        <v>0.9</v>
      </c>
      <c r="B9" s="46" t="s">
        <v>34</v>
      </c>
      <c r="C9" s="89" t="s">
        <v>74</v>
      </c>
      <c r="D9" s="87"/>
      <c r="E9" s="88"/>
      <c r="F9" s="86">
        <f t="shared" si="1"/>
        <v>0</v>
      </c>
      <c r="G9" s="113"/>
      <c r="H9" s="113"/>
      <c r="I9" s="115">
        <v>0.9</v>
      </c>
      <c r="J9" s="123">
        <f t="shared" si="2"/>
        <v>0.22500000000000001</v>
      </c>
      <c r="K9" s="16"/>
      <c r="L9" s="49" t="s">
        <v>24</v>
      </c>
      <c r="M9" s="49" t="s">
        <v>28</v>
      </c>
      <c r="Q9" s="49"/>
    </row>
    <row r="10" spans="1:18" ht="21.75" customHeight="1" x14ac:dyDescent="0.2">
      <c r="A10" s="86">
        <f t="shared" si="0"/>
        <v>0.1</v>
      </c>
      <c r="B10" s="46" t="s">
        <v>34</v>
      </c>
      <c r="C10" s="89" t="s">
        <v>75</v>
      </c>
      <c r="D10" s="87"/>
      <c r="E10" s="88"/>
      <c r="F10" s="86">
        <f t="shared" si="1"/>
        <v>0</v>
      </c>
      <c r="G10" s="113"/>
      <c r="H10" s="113"/>
      <c r="I10" s="115">
        <v>0.1</v>
      </c>
      <c r="J10" s="123">
        <f t="shared" si="2"/>
        <v>2.5000000000000001E-2</v>
      </c>
      <c r="K10" s="16"/>
      <c r="L10" s="49" t="s">
        <v>29</v>
      </c>
      <c r="M10" s="49" t="s">
        <v>30</v>
      </c>
      <c r="Q10" s="49"/>
    </row>
    <row r="11" spans="1:18" ht="21.75" customHeight="1" x14ac:dyDescent="0.2">
      <c r="A11" s="86">
        <f t="shared" si="0"/>
        <v>1</v>
      </c>
      <c r="B11" s="46" t="s">
        <v>22</v>
      </c>
      <c r="C11" s="89" t="s">
        <v>76</v>
      </c>
      <c r="D11" s="87"/>
      <c r="E11" s="88"/>
      <c r="F11" s="86">
        <f t="shared" si="1"/>
        <v>0</v>
      </c>
      <c r="G11" s="113"/>
      <c r="H11" s="113"/>
      <c r="I11" s="115">
        <v>1</v>
      </c>
      <c r="J11" s="123">
        <f t="shared" si="2"/>
        <v>0.25</v>
      </c>
      <c r="K11" s="16"/>
      <c r="L11" s="50" t="s">
        <v>33</v>
      </c>
      <c r="Q11" s="49"/>
    </row>
    <row r="12" spans="1:18" ht="42.75" x14ac:dyDescent="0.2">
      <c r="A12" s="86">
        <f t="shared" si="0"/>
        <v>1</v>
      </c>
      <c r="B12" s="46"/>
      <c r="C12" s="89" t="s">
        <v>77</v>
      </c>
      <c r="D12" s="87"/>
      <c r="E12" s="88"/>
      <c r="F12" s="86">
        <f t="shared" si="1"/>
        <v>0</v>
      </c>
      <c r="G12" s="113"/>
      <c r="H12" s="113"/>
      <c r="I12" s="115">
        <v>1</v>
      </c>
      <c r="J12" s="123">
        <f t="shared" si="2"/>
        <v>0.25</v>
      </c>
      <c r="K12" s="16"/>
      <c r="M12" s="10"/>
      <c r="Q12" s="49"/>
    </row>
    <row r="13" spans="1:18" ht="21.75" customHeight="1" x14ac:dyDescent="0.2">
      <c r="A13" s="93">
        <f>ROUND(SUM(J13*$F$2),2)</f>
        <v>0</v>
      </c>
      <c r="B13" s="55"/>
      <c r="C13" s="91" t="s">
        <v>88</v>
      </c>
      <c r="D13" s="92"/>
      <c r="E13" s="145"/>
      <c r="F13" s="93">
        <f t="shared" si="1"/>
        <v>0</v>
      </c>
      <c r="G13" s="113"/>
      <c r="H13" s="113"/>
      <c r="I13" s="117"/>
      <c r="J13" s="124">
        <f t="shared" si="2"/>
        <v>0</v>
      </c>
    </row>
    <row r="14" spans="1:18" s="3" customFormat="1" ht="22.5" customHeight="1" x14ac:dyDescent="0.2">
      <c r="A14" s="164" t="s">
        <v>19</v>
      </c>
      <c r="B14" s="165"/>
      <c r="C14" s="165"/>
      <c r="D14" s="165"/>
      <c r="E14" s="165"/>
      <c r="F14" s="166"/>
      <c r="G14"/>
      <c r="H14"/>
      <c r="L14" s="34"/>
      <c r="P14" s="125"/>
    </row>
    <row r="15" spans="1:18" ht="18" customHeight="1" x14ac:dyDescent="0.2">
      <c r="A15" s="167" t="s">
        <v>36</v>
      </c>
      <c r="B15" s="168"/>
      <c r="C15" s="168"/>
      <c r="D15" s="168"/>
      <c r="E15" s="168"/>
      <c r="F15" s="169"/>
    </row>
    <row r="16" spans="1:18" ht="18" customHeight="1" x14ac:dyDescent="0.2">
      <c r="A16" s="158" t="s">
        <v>78</v>
      </c>
      <c r="B16" s="159"/>
      <c r="C16" s="159"/>
      <c r="D16" s="159"/>
      <c r="E16" s="159"/>
      <c r="F16" s="160"/>
    </row>
    <row r="17" spans="1:12" ht="18" customHeight="1" x14ac:dyDescent="0.2">
      <c r="A17" s="158" t="s">
        <v>79</v>
      </c>
      <c r="B17" s="159"/>
      <c r="C17" s="159"/>
      <c r="D17" s="159"/>
      <c r="E17" s="159"/>
      <c r="F17" s="160"/>
    </row>
    <row r="18" spans="1:12" ht="18" customHeight="1" x14ac:dyDescent="0.2">
      <c r="A18" s="158" t="s">
        <v>80</v>
      </c>
      <c r="B18" s="159"/>
      <c r="C18" s="159"/>
      <c r="D18" s="159"/>
      <c r="E18" s="159"/>
      <c r="F18" s="160"/>
    </row>
    <row r="19" spans="1:12" ht="18" customHeight="1" x14ac:dyDescent="0.2">
      <c r="A19" s="158" t="s">
        <v>81</v>
      </c>
      <c r="B19" s="159"/>
      <c r="C19" s="159"/>
      <c r="D19" s="159"/>
      <c r="E19" s="159"/>
      <c r="F19" s="160"/>
    </row>
    <row r="20" spans="1:12" ht="18" customHeight="1" x14ac:dyDescent="0.2">
      <c r="A20" s="158" t="s">
        <v>82</v>
      </c>
      <c r="B20" s="159"/>
      <c r="C20" s="159"/>
      <c r="D20" s="159"/>
      <c r="E20" s="159"/>
      <c r="F20" s="160"/>
    </row>
    <row r="21" spans="1:12" s="3" customFormat="1" ht="18" customHeight="1" x14ac:dyDescent="0.2">
      <c r="A21" s="161" t="s">
        <v>83</v>
      </c>
      <c r="B21" s="162"/>
      <c r="C21" s="162"/>
      <c r="D21" s="162"/>
      <c r="E21" s="162"/>
      <c r="F21" s="163"/>
      <c r="G21"/>
      <c r="H21"/>
    </row>
    <row r="22" spans="1:12" ht="18" customHeight="1" x14ac:dyDescent="0.2">
      <c r="A22" s="158" t="s">
        <v>84</v>
      </c>
      <c r="B22" s="159"/>
      <c r="C22" s="159"/>
      <c r="D22" s="159"/>
      <c r="E22" s="159"/>
      <c r="F22" s="160"/>
      <c r="I22" s="3"/>
      <c r="J22" s="3"/>
      <c r="K22" s="3"/>
      <c r="L22" s="3"/>
    </row>
    <row r="23" spans="1:12" ht="18" customHeight="1" x14ac:dyDescent="0.2">
      <c r="A23" s="158" t="s">
        <v>85</v>
      </c>
      <c r="B23" s="159"/>
      <c r="C23" s="159"/>
      <c r="D23" s="159"/>
      <c r="E23" s="159"/>
      <c r="F23" s="160"/>
      <c r="I23" s="3"/>
      <c r="J23" s="3"/>
      <c r="K23" s="3"/>
      <c r="L23" s="3"/>
    </row>
    <row r="24" spans="1:12" ht="18" customHeight="1" x14ac:dyDescent="0.2">
      <c r="A24" s="167" t="s">
        <v>86</v>
      </c>
      <c r="B24" s="168"/>
      <c r="C24" s="168"/>
      <c r="D24" s="168"/>
      <c r="E24" s="168"/>
      <c r="F24" s="169"/>
      <c r="I24" s="3"/>
      <c r="J24" s="3"/>
      <c r="K24" s="3"/>
      <c r="L24" s="3"/>
    </row>
    <row r="25" spans="1:12" ht="18" customHeight="1" x14ac:dyDescent="0.2">
      <c r="A25" s="170" t="s">
        <v>87</v>
      </c>
      <c r="B25" s="171"/>
      <c r="C25" s="171"/>
      <c r="D25" s="171"/>
      <c r="E25" s="171"/>
      <c r="F25" s="172"/>
    </row>
    <row r="26" spans="1:12" x14ac:dyDescent="0.2">
      <c r="E26"/>
      <c r="I26"/>
      <c r="J26" s="3"/>
    </row>
    <row r="27" spans="1:12" x14ac:dyDescent="0.2">
      <c r="I27"/>
    </row>
    <row r="28" spans="1:12" x14ac:dyDescent="0.2">
      <c r="I28"/>
    </row>
    <row r="29" spans="1:12" x14ac:dyDescent="0.2">
      <c r="I29"/>
    </row>
    <row r="31" spans="1:12" ht="14.25" x14ac:dyDescent="0.2">
      <c r="E31"/>
      <c r="I31"/>
      <c r="L31" s="51"/>
    </row>
    <row r="32" spans="1:12" ht="14.25" x14ac:dyDescent="0.2">
      <c r="E32"/>
      <c r="I32"/>
      <c r="L32" s="51"/>
    </row>
  </sheetData>
  <mergeCells count="14">
    <mergeCell ref="A24:F24"/>
    <mergeCell ref="A23:F23"/>
    <mergeCell ref="A22:F22"/>
    <mergeCell ref="A25:F25"/>
    <mergeCell ref="I1:J1"/>
    <mergeCell ref="L2:M3"/>
    <mergeCell ref="A16:F16"/>
    <mergeCell ref="A17:F17"/>
    <mergeCell ref="A21:F21"/>
    <mergeCell ref="A20:F20"/>
    <mergeCell ref="A19:F19"/>
    <mergeCell ref="A18:F18"/>
    <mergeCell ref="A14:F14"/>
    <mergeCell ref="A15:F15"/>
  </mergeCells>
  <phoneticPr fontId="0" type="noConversion"/>
  <pageMargins left="0.63" right="0.21875" top="0.39370078740157483" bottom="0.43307086614173229" header="0.23622047244094491" footer="0.19685039370078741"/>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R35"/>
  <sheetViews>
    <sheetView showZeros="0" zoomScaleNormal="100" workbookViewId="0">
      <selection activeCell="J26" sqref="J26"/>
    </sheetView>
  </sheetViews>
  <sheetFormatPr baseColWidth="10" defaultColWidth="11.42578125" defaultRowHeight="12.75" outlineLevelCol="1" x14ac:dyDescent="0.2"/>
  <cols>
    <col min="1" max="1" width="10" customWidth="1"/>
    <col min="2" max="2" width="9" customWidth="1"/>
    <col min="3" max="3" width="32" customWidth="1"/>
    <col min="4" max="4" width="14.140625" customWidth="1"/>
    <col min="5" max="5" width="14.5703125" style="28" customWidth="1"/>
    <col min="6" max="6" width="15.28515625" customWidth="1"/>
    <col min="7" max="7" width="2.28515625" customWidth="1"/>
    <col min="8" max="8" width="2.5703125" customWidth="1"/>
    <col min="9" max="9" width="13.140625" style="29" customWidth="1" outlineLevel="1"/>
    <col min="10" max="10" width="10.42578125" customWidth="1" outlineLevel="1"/>
    <col min="11" max="11" width="2.5703125" customWidth="1"/>
    <col min="12" max="12" width="19.7109375" style="14" customWidth="1"/>
    <col min="13" max="13" width="12.42578125" bestFit="1" customWidth="1"/>
    <col min="14" max="14" width="13" customWidth="1"/>
    <col min="15" max="15" width="4.140625" bestFit="1" customWidth="1"/>
  </cols>
  <sheetData>
    <row r="1" spans="1:18" ht="26.25" customHeight="1" x14ac:dyDescent="0.2">
      <c r="A1" s="52"/>
      <c r="B1" s="7"/>
      <c r="C1" s="7"/>
      <c r="D1" s="7"/>
      <c r="E1" s="35" t="s">
        <v>20</v>
      </c>
      <c r="F1" s="36">
        <f>SUM(Menu!B3)</f>
        <v>41956</v>
      </c>
      <c r="G1" s="1"/>
      <c r="I1" s="148" t="s">
        <v>5</v>
      </c>
      <c r="J1" s="149"/>
      <c r="M1" s="10"/>
    </row>
    <row r="2" spans="1:18" s="2" customFormat="1" ht="23.25" customHeight="1" x14ac:dyDescent="0.2">
      <c r="A2" s="43" t="str">
        <f>Menu!B11</f>
        <v>Rippli im Blätterteig</v>
      </c>
      <c r="B2" s="44"/>
      <c r="C2" s="44"/>
      <c r="D2" s="42"/>
      <c r="E2" s="37" t="s">
        <v>21</v>
      </c>
      <c r="F2" s="38">
        <v>4</v>
      </c>
      <c r="I2" s="39">
        <v>8</v>
      </c>
      <c r="J2" s="26" t="s">
        <v>2</v>
      </c>
      <c r="L2" s="150" t="s">
        <v>25</v>
      </c>
      <c r="M2" s="151"/>
      <c r="N2"/>
      <c r="O2"/>
      <c r="P2" s="4"/>
    </row>
    <row r="3" spans="1:18" s="10" customFormat="1" ht="21" customHeight="1" x14ac:dyDescent="0.2">
      <c r="A3" s="12" t="s">
        <v>1</v>
      </c>
      <c r="B3" s="61" t="s">
        <v>0</v>
      </c>
      <c r="C3" s="13" t="s">
        <v>9</v>
      </c>
      <c r="D3" s="40" t="s">
        <v>8</v>
      </c>
      <c r="E3" s="27" t="s">
        <v>6</v>
      </c>
      <c r="F3" s="9" t="s">
        <v>7</v>
      </c>
      <c r="I3" s="27" t="s">
        <v>11</v>
      </c>
      <c r="J3" s="11" t="s">
        <v>3</v>
      </c>
      <c r="L3" s="151"/>
      <c r="M3" s="151"/>
      <c r="N3"/>
      <c r="O3"/>
      <c r="P3" s="4"/>
    </row>
    <row r="4" spans="1:18" ht="21.75" customHeight="1" x14ac:dyDescent="0.2">
      <c r="A4" s="82">
        <f>ROUND(SUM(J4*$F$2),2)</f>
        <v>0.5</v>
      </c>
      <c r="B4" s="45" t="s">
        <v>26</v>
      </c>
      <c r="C4" s="83" t="s">
        <v>89</v>
      </c>
      <c r="D4" s="84"/>
      <c r="E4" s="85"/>
      <c r="F4" s="82">
        <f t="shared" ref="F4:F19" si="0">SUM(E4*A4)</f>
        <v>0</v>
      </c>
      <c r="G4" s="113"/>
      <c r="H4" s="113"/>
      <c r="I4" s="114">
        <v>1</v>
      </c>
      <c r="J4" s="122">
        <f t="shared" ref="J4:J15" si="1">I4/$I$2</f>
        <v>0.125</v>
      </c>
      <c r="K4" s="16"/>
      <c r="L4" s="49" t="s">
        <v>26</v>
      </c>
      <c r="M4" s="49">
        <v>0.25</v>
      </c>
      <c r="N4" s="48"/>
      <c r="P4" s="4"/>
      <c r="Q4" s="49"/>
      <c r="R4" s="49"/>
    </row>
    <row r="5" spans="1:18" ht="21.75" customHeight="1" x14ac:dyDescent="0.2">
      <c r="A5" s="86">
        <f>ROUND(SUM(J5*$F$2),2)</f>
        <v>0.25</v>
      </c>
      <c r="B5" s="46" t="s">
        <v>34</v>
      </c>
      <c r="C5" s="113" t="s">
        <v>90</v>
      </c>
      <c r="D5" s="87"/>
      <c r="E5" s="88"/>
      <c r="F5" s="86">
        <f t="shared" si="0"/>
        <v>0</v>
      </c>
      <c r="G5" s="113"/>
      <c r="H5" s="113"/>
      <c r="I5" s="115">
        <v>0.5</v>
      </c>
      <c r="J5" s="123">
        <f t="shared" si="1"/>
        <v>6.25E-2</v>
      </c>
      <c r="K5" s="16"/>
      <c r="L5" s="49" t="s">
        <v>34</v>
      </c>
      <c r="M5" s="49">
        <v>1.25</v>
      </c>
      <c r="N5" s="48"/>
      <c r="P5" s="4"/>
      <c r="Q5" s="49"/>
      <c r="R5" s="49"/>
    </row>
    <row r="6" spans="1:18" ht="21.75" customHeight="1" x14ac:dyDescent="0.2">
      <c r="A6" s="86">
        <f t="shared" ref="A6:A12" si="2">ROUND(SUM(J6*$F$2),2)</f>
        <v>0.15</v>
      </c>
      <c r="B6" s="46" t="s">
        <v>34</v>
      </c>
      <c r="C6" s="89" t="s">
        <v>91</v>
      </c>
      <c r="D6" s="87"/>
      <c r="E6" s="88"/>
      <c r="F6" s="86">
        <f t="shared" si="0"/>
        <v>0</v>
      </c>
      <c r="G6" s="113"/>
      <c r="H6" s="113"/>
      <c r="I6" s="115">
        <v>0.3</v>
      </c>
      <c r="J6" s="123">
        <f t="shared" si="1"/>
        <v>3.7499999999999999E-2</v>
      </c>
      <c r="K6" s="16"/>
      <c r="L6" s="49" t="s">
        <v>22</v>
      </c>
      <c r="M6" s="49" t="s">
        <v>27</v>
      </c>
      <c r="N6" s="48"/>
      <c r="P6" s="4"/>
      <c r="Q6" s="49"/>
      <c r="R6" s="49"/>
    </row>
    <row r="7" spans="1:18" ht="21.75" customHeight="1" x14ac:dyDescent="0.2">
      <c r="A7" s="86">
        <f t="shared" si="2"/>
        <v>0.03</v>
      </c>
      <c r="B7" s="46" t="s">
        <v>26</v>
      </c>
      <c r="C7" s="95" t="s">
        <v>56</v>
      </c>
      <c r="D7" s="96"/>
      <c r="E7" s="88"/>
      <c r="F7" s="86">
        <f t="shared" si="0"/>
        <v>0</v>
      </c>
      <c r="G7" s="113"/>
      <c r="H7" s="113"/>
      <c r="I7" s="115">
        <v>0.06</v>
      </c>
      <c r="J7" s="123">
        <f t="shared" si="1"/>
        <v>7.4999999999999997E-3</v>
      </c>
      <c r="K7" s="16"/>
      <c r="L7" s="49" t="s">
        <v>35</v>
      </c>
      <c r="M7" s="49" t="s">
        <v>32</v>
      </c>
      <c r="P7" s="4"/>
      <c r="Q7" s="49"/>
    </row>
    <row r="8" spans="1:18" ht="21.75" customHeight="1" x14ac:dyDescent="0.2">
      <c r="A8" s="86">
        <f t="shared" si="2"/>
        <v>0.7</v>
      </c>
      <c r="B8" s="46" t="s">
        <v>26</v>
      </c>
      <c r="C8" s="95" t="s">
        <v>118</v>
      </c>
      <c r="D8" s="96"/>
      <c r="E8" s="88"/>
      <c r="F8" s="86">
        <f t="shared" si="0"/>
        <v>0</v>
      </c>
      <c r="G8" s="113"/>
      <c r="H8" s="113"/>
      <c r="I8" s="115">
        <v>1.4</v>
      </c>
      <c r="J8" s="123">
        <f t="shared" si="1"/>
        <v>0.17499999999999999</v>
      </c>
      <c r="K8" s="16"/>
      <c r="L8" s="49" t="s">
        <v>23</v>
      </c>
      <c r="M8" s="49">
        <v>1</v>
      </c>
      <c r="P8" s="4"/>
      <c r="Q8" s="49"/>
    </row>
    <row r="9" spans="1:18" ht="21.75" customHeight="1" x14ac:dyDescent="0.2">
      <c r="A9" s="86">
        <f t="shared" si="2"/>
        <v>1</v>
      </c>
      <c r="B9" s="46" t="s">
        <v>119</v>
      </c>
      <c r="C9" s="95" t="s">
        <v>92</v>
      </c>
      <c r="D9" s="96"/>
      <c r="E9" s="88"/>
      <c r="F9" s="86">
        <f t="shared" si="0"/>
        <v>0</v>
      </c>
      <c r="G9" s="113"/>
      <c r="H9" s="113"/>
      <c r="I9" s="115">
        <v>2</v>
      </c>
      <c r="J9" s="123">
        <f t="shared" si="1"/>
        <v>0.25</v>
      </c>
      <c r="K9" s="16"/>
      <c r="L9" s="49" t="s">
        <v>24</v>
      </c>
      <c r="M9" s="49" t="s">
        <v>28</v>
      </c>
      <c r="P9" s="4"/>
      <c r="Q9" s="49"/>
    </row>
    <row r="10" spans="1:18" ht="21.75" customHeight="1" x14ac:dyDescent="0.2">
      <c r="A10" s="86">
        <f>ROUND(SUM(J10*$F$2),2)</f>
        <v>0.5</v>
      </c>
      <c r="B10" s="46" t="s">
        <v>24</v>
      </c>
      <c r="C10" s="89" t="s">
        <v>93</v>
      </c>
      <c r="D10" s="87"/>
      <c r="E10" s="88"/>
      <c r="F10" s="86">
        <f t="shared" si="0"/>
        <v>0</v>
      </c>
      <c r="G10" s="113"/>
      <c r="H10" s="113"/>
      <c r="I10" s="115">
        <v>1</v>
      </c>
      <c r="J10" s="123">
        <f t="shared" si="1"/>
        <v>0.125</v>
      </c>
      <c r="K10" s="16"/>
      <c r="L10" s="49" t="s">
        <v>29</v>
      </c>
      <c r="M10" s="49" t="s">
        <v>30</v>
      </c>
      <c r="P10" s="4"/>
      <c r="Q10" s="49"/>
    </row>
    <row r="11" spans="1:18" ht="21.75" customHeight="1" x14ac:dyDescent="0.2">
      <c r="A11" s="86">
        <f>ROUND(SUM(J11*$F$2),2)</f>
        <v>0.5</v>
      </c>
      <c r="B11" s="46" t="s">
        <v>24</v>
      </c>
      <c r="C11" s="89" t="s">
        <v>94</v>
      </c>
      <c r="D11" s="87"/>
      <c r="E11" s="88"/>
      <c r="F11" s="86">
        <f t="shared" si="0"/>
        <v>0</v>
      </c>
      <c r="G11" s="113"/>
      <c r="H11" s="113"/>
      <c r="I11" s="115">
        <v>1</v>
      </c>
      <c r="J11" s="123">
        <f t="shared" si="1"/>
        <v>0.125</v>
      </c>
      <c r="K11" s="16"/>
      <c r="L11" s="50" t="s">
        <v>33</v>
      </c>
      <c r="Q11" s="49"/>
    </row>
    <row r="12" spans="1:18" ht="21.75" customHeight="1" x14ac:dyDescent="0.2">
      <c r="A12" s="86">
        <f t="shared" si="2"/>
        <v>0.5</v>
      </c>
      <c r="B12" s="46" t="s">
        <v>35</v>
      </c>
      <c r="C12" s="89" t="s">
        <v>75</v>
      </c>
      <c r="D12" s="87"/>
      <c r="E12" s="88"/>
      <c r="F12" s="86">
        <f t="shared" ref="F12:F14" si="3">SUM(E12*A12)</f>
        <v>0</v>
      </c>
      <c r="G12" s="113"/>
      <c r="H12" s="113"/>
      <c r="I12" s="115">
        <v>1</v>
      </c>
      <c r="J12" s="123">
        <f t="shared" si="1"/>
        <v>0.125</v>
      </c>
      <c r="K12" s="16"/>
      <c r="M12" s="10"/>
      <c r="Q12" s="49"/>
    </row>
    <row r="13" spans="1:18" ht="21.75" customHeight="1" x14ac:dyDescent="0.2">
      <c r="A13" s="86">
        <f t="shared" ref="A13:A20" si="4">ROUND(SUM(J13*$F$2),2)</f>
        <v>0</v>
      </c>
      <c r="B13" s="46"/>
      <c r="C13" s="95" t="s">
        <v>61</v>
      </c>
      <c r="D13" s="96"/>
      <c r="E13" s="88"/>
      <c r="F13" s="86">
        <f t="shared" si="3"/>
        <v>0</v>
      </c>
      <c r="G13" s="113"/>
      <c r="H13" s="113"/>
      <c r="I13" s="115"/>
      <c r="J13" s="123">
        <f t="shared" si="1"/>
        <v>0</v>
      </c>
      <c r="K13" s="16"/>
      <c r="M13" s="10"/>
      <c r="Q13" s="49"/>
    </row>
    <row r="14" spans="1:18" ht="21.75" customHeight="1" x14ac:dyDescent="0.2">
      <c r="A14" s="86">
        <f t="shared" si="4"/>
        <v>0</v>
      </c>
      <c r="B14" s="46"/>
      <c r="C14" s="89"/>
      <c r="D14" s="87"/>
      <c r="E14" s="88"/>
      <c r="F14" s="86">
        <f t="shared" si="3"/>
        <v>0</v>
      </c>
      <c r="G14" s="113"/>
      <c r="H14" s="113"/>
      <c r="I14" s="115"/>
      <c r="J14" s="123">
        <f t="shared" si="1"/>
        <v>0</v>
      </c>
      <c r="K14" s="16"/>
      <c r="Q14" s="49"/>
    </row>
    <row r="15" spans="1:18" ht="21.75" customHeight="1" x14ac:dyDescent="0.2">
      <c r="A15" s="86">
        <f t="shared" si="4"/>
        <v>0</v>
      </c>
      <c r="B15" s="46"/>
      <c r="C15" s="95"/>
      <c r="D15" s="96"/>
      <c r="E15" s="88"/>
      <c r="F15" s="86">
        <f t="shared" si="0"/>
        <v>0</v>
      </c>
      <c r="G15" s="113"/>
      <c r="H15" s="113"/>
      <c r="I15" s="115"/>
      <c r="J15" s="123">
        <f t="shared" si="1"/>
        <v>0</v>
      </c>
      <c r="K15" s="16"/>
      <c r="Q15" s="49"/>
    </row>
    <row r="16" spans="1:18" ht="21.75" customHeight="1" x14ac:dyDescent="0.2">
      <c r="A16" s="86">
        <f t="shared" si="4"/>
        <v>0</v>
      </c>
      <c r="B16" s="46"/>
      <c r="C16" s="89"/>
      <c r="D16" s="87"/>
      <c r="E16" s="88"/>
      <c r="F16" s="86">
        <f t="shared" si="0"/>
        <v>0</v>
      </c>
      <c r="G16" s="113"/>
      <c r="H16" s="113"/>
      <c r="I16" s="115"/>
      <c r="J16" s="123">
        <f t="shared" ref="J16:J20" si="5">I16/$I$2</f>
        <v>0</v>
      </c>
      <c r="K16" s="16"/>
      <c r="Q16" s="49"/>
    </row>
    <row r="17" spans="1:12" ht="21.75" customHeight="1" x14ac:dyDescent="0.2">
      <c r="A17" s="86">
        <f t="shared" si="4"/>
        <v>0</v>
      </c>
      <c r="B17" s="46"/>
      <c r="C17" s="89"/>
      <c r="D17" s="87"/>
      <c r="E17" s="88"/>
      <c r="F17" s="86">
        <f t="shared" si="0"/>
        <v>0</v>
      </c>
      <c r="G17" s="113"/>
      <c r="H17" s="113"/>
      <c r="I17" s="115"/>
      <c r="J17" s="123">
        <f t="shared" si="5"/>
        <v>0</v>
      </c>
      <c r="K17" s="16"/>
    </row>
    <row r="18" spans="1:12" ht="21.75" customHeight="1" x14ac:dyDescent="0.2">
      <c r="A18" s="90">
        <f t="shared" si="4"/>
        <v>0</v>
      </c>
      <c r="B18" s="46"/>
      <c r="C18" s="89"/>
      <c r="D18" s="87"/>
      <c r="E18" s="88"/>
      <c r="F18" s="90">
        <f t="shared" si="0"/>
        <v>0</v>
      </c>
      <c r="G18" s="113"/>
      <c r="H18" s="113"/>
      <c r="I18" s="115"/>
      <c r="J18" s="123">
        <f t="shared" si="5"/>
        <v>0</v>
      </c>
      <c r="K18" s="16"/>
    </row>
    <row r="19" spans="1:12" ht="21.75" customHeight="1" x14ac:dyDescent="0.2">
      <c r="A19" s="90">
        <f t="shared" si="4"/>
        <v>0</v>
      </c>
      <c r="B19" s="46"/>
      <c r="C19" s="89"/>
      <c r="D19" s="87"/>
      <c r="E19" s="88"/>
      <c r="F19" s="90">
        <f t="shared" si="0"/>
        <v>0</v>
      </c>
      <c r="G19" s="113"/>
      <c r="H19" s="113"/>
      <c r="I19" s="115"/>
      <c r="J19" s="123">
        <f t="shared" si="5"/>
        <v>0</v>
      </c>
    </row>
    <row r="20" spans="1:12" ht="21.75" customHeight="1" x14ac:dyDescent="0.2">
      <c r="A20" s="90">
        <f t="shared" si="4"/>
        <v>0</v>
      </c>
      <c r="B20" s="55"/>
      <c r="C20" s="91"/>
      <c r="D20" s="92"/>
      <c r="E20" s="88"/>
      <c r="F20" s="93">
        <f>SUM(E20*A20)</f>
        <v>0</v>
      </c>
      <c r="G20" s="113"/>
      <c r="H20" s="113"/>
      <c r="I20" s="117"/>
      <c r="J20" s="124">
        <f t="shared" si="5"/>
        <v>0</v>
      </c>
    </row>
    <row r="21" spans="1:12" s="3" customFormat="1" ht="22.5" customHeight="1" x14ac:dyDescent="0.2">
      <c r="A21" s="146" t="s">
        <v>19</v>
      </c>
      <c r="B21" s="75"/>
      <c r="C21" s="75"/>
      <c r="D21" s="76"/>
      <c r="E21" s="76"/>
      <c r="F21" s="77"/>
      <c r="G21"/>
      <c r="H21"/>
      <c r="L21" s="34"/>
    </row>
    <row r="22" spans="1:12" ht="18" customHeight="1" x14ac:dyDescent="0.2">
      <c r="A22" s="173" t="s">
        <v>95</v>
      </c>
      <c r="B22" s="174"/>
      <c r="C22" s="174"/>
      <c r="D22" s="174"/>
      <c r="E22" s="174"/>
      <c r="F22" s="175"/>
    </row>
    <row r="23" spans="1:12" ht="18" customHeight="1" x14ac:dyDescent="0.2">
      <c r="A23" s="173" t="s">
        <v>96</v>
      </c>
      <c r="B23" s="174"/>
      <c r="C23" s="174"/>
      <c r="D23" s="174"/>
      <c r="E23" s="174"/>
      <c r="F23" s="175"/>
    </row>
    <row r="24" spans="1:12" ht="44.25" customHeight="1" x14ac:dyDescent="0.2">
      <c r="A24" s="176" t="s">
        <v>97</v>
      </c>
      <c r="B24" s="177"/>
      <c r="C24" s="177"/>
      <c r="D24" s="177"/>
      <c r="E24" s="177"/>
      <c r="F24" s="178"/>
    </row>
    <row r="25" spans="1:12" ht="43.5" customHeight="1" x14ac:dyDescent="0.2">
      <c r="A25" s="176" t="s">
        <v>98</v>
      </c>
      <c r="B25" s="177"/>
      <c r="C25" s="177"/>
      <c r="D25" s="177"/>
      <c r="E25" s="177"/>
      <c r="F25" s="178"/>
    </row>
    <row r="26" spans="1:12" ht="99" customHeight="1" x14ac:dyDescent="0.2">
      <c r="A26" s="176" t="s">
        <v>99</v>
      </c>
      <c r="B26" s="177"/>
      <c r="C26" s="177"/>
      <c r="D26" s="177"/>
      <c r="E26" s="177"/>
      <c r="F26" s="178"/>
    </row>
    <row r="27" spans="1:12" s="3" customFormat="1" ht="18" customHeight="1" x14ac:dyDescent="0.2">
      <c r="A27" s="173" t="s">
        <v>100</v>
      </c>
      <c r="B27" s="174"/>
      <c r="C27" s="174"/>
      <c r="D27" s="174"/>
      <c r="E27" s="174"/>
      <c r="F27" s="175"/>
      <c r="G27"/>
      <c r="H27"/>
    </row>
    <row r="28" spans="1:12" ht="18" customHeight="1" x14ac:dyDescent="0.2">
      <c r="A28" s="173" t="s">
        <v>101</v>
      </c>
      <c r="B28" s="174"/>
      <c r="C28" s="174"/>
      <c r="D28" s="174"/>
      <c r="E28" s="174"/>
      <c r="F28" s="175"/>
      <c r="I28" s="3"/>
      <c r="J28" s="3"/>
      <c r="K28" s="3"/>
      <c r="L28" s="3"/>
    </row>
    <row r="29" spans="1:12" ht="30.75" customHeight="1" x14ac:dyDescent="0.2">
      <c r="A29" s="176" t="s">
        <v>102</v>
      </c>
      <c r="B29" s="177"/>
      <c r="C29" s="177"/>
      <c r="D29" s="177"/>
      <c r="E29" s="177"/>
      <c r="F29" s="178"/>
      <c r="I29" s="3"/>
      <c r="J29" s="3"/>
      <c r="K29" s="3"/>
      <c r="L29" s="3"/>
    </row>
    <row r="30" spans="1:12" x14ac:dyDescent="0.2">
      <c r="E30"/>
      <c r="I30"/>
    </row>
    <row r="31" spans="1:12" x14ac:dyDescent="0.2">
      <c r="E31"/>
      <c r="I31"/>
    </row>
    <row r="32" spans="1:12" x14ac:dyDescent="0.2">
      <c r="E32"/>
      <c r="I32"/>
    </row>
    <row r="34" spans="5:12" ht="14.25" x14ac:dyDescent="0.2">
      <c r="E34"/>
      <c r="I34"/>
      <c r="L34" s="51"/>
    </row>
    <row r="35" spans="5:12" ht="14.25" x14ac:dyDescent="0.2">
      <c r="E35"/>
      <c r="I35"/>
      <c r="L35" s="51"/>
    </row>
  </sheetData>
  <mergeCells count="10">
    <mergeCell ref="I1:J1"/>
    <mergeCell ref="L2:M3"/>
    <mergeCell ref="A27:F27"/>
    <mergeCell ref="A28:F28"/>
    <mergeCell ref="A29:F29"/>
    <mergeCell ref="A22:F22"/>
    <mergeCell ref="A23:F23"/>
    <mergeCell ref="A24:F24"/>
    <mergeCell ref="A25:F25"/>
    <mergeCell ref="A26:F26"/>
  </mergeCells>
  <phoneticPr fontId="0" type="noConversion"/>
  <pageMargins left="0.63" right="0.3" top="0.39370078740157483" bottom="0.34375" header="0.2362204724409449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R29"/>
  <sheetViews>
    <sheetView showZeros="0" zoomScaleNormal="100" workbookViewId="0">
      <selection activeCell="A17" sqref="A17"/>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8" customWidth="1"/>
    <col min="6" max="6" width="15.28515625" customWidth="1"/>
    <col min="7" max="7" width="2.28515625" customWidth="1"/>
    <col min="8" max="8" width="2.5703125" customWidth="1"/>
    <col min="9" max="9" width="13.140625" style="29" customWidth="1" outlineLevel="1"/>
    <col min="10" max="10" width="10.42578125" customWidth="1" outlineLevel="1"/>
    <col min="11" max="11" width="2.5703125" customWidth="1"/>
    <col min="12" max="12" width="19.7109375" style="14" customWidth="1"/>
    <col min="13" max="13" width="12.42578125" bestFit="1" customWidth="1"/>
    <col min="14" max="14" width="13" customWidth="1"/>
    <col min="15" max="15" width="4.140625" bestFit="1" customWidth="1"/>
  </cols>
  <sheetData>
    <row r="1" spans="1:18" ht="26.25" customHeight="1" x14ac:dyDescent="0.2">
      <c r="A1" s="52"/>
      <c r="B1" s="7"/>
      <c r="C1" s="7"/>
      <c r="D1" s="7"/>
      <c r="E1" s="35" t="s">
        <v>20</v>
      </c>
      <c r="F1" s="36">
        <f>SUM(Menu!B3)</f>
        <v>41956</v>
      </c>
      <c r="G1" s="1"/>
      <c r="I1" s="148" t="s">
        <v>5</v>
      </c>
      <c r="J1" s="149"/>
      <c r="M1" s="10"/>
    </row>
    <row r="2" spans="1:18" s="2" customFormat="1" ht="23.25" customHeight="1" x14ac:dyDescent="0.2">
      <c r="A2" s="43" t="str">
        <f>Menu!B12</f>
        <v>Buntes Wintergemüse</v>
      </c>
      <c r="B2" s="44"/>
      <c r="C2" s="44"/>
      <c r="D2" s="42"/>
      <c r="E2" s="37" t="s">
        <v>21</v>
      </c>
      <c r="F2" s="38">
        <v>4</v>
      </c>
      <c r="I2" s="39">
        <v>16</v>
      </c>
      <c r="J2" s="26" t="s">
        <v>2</v>
      </c>
      <c r="L2" s="150" t="s">
        <v>25</v>
      </c>
      <c r="M2" s="151"/>
      <c r="N2"/>
      <c r="O2"/>
    </row>
    <row r="3" spans="1:18" s="10" customFormat="1" ht="21" customHeight="1" x14ac:dyDescent="0.2">
      <c r="A3" s="12" t="s">
        <v>1</v>
      </c>
      <c r="B3" s="61" t="s">
        <v>0</v>
      </c>
      <c r="C3" s="13" t="s">
        <v>9</v>
      </c>
      <c r="D3" s="27" t="s">
        <v>8</v>
      </c>
      <c r="E3" s="27" t="s">
        <v>6</v>
      </c>
      <c r="F3" s="9" t="s">
        <v>7</v>
      </c>
      <c r="I3" s="27" t="s">
        <v>11</v>
      </c>
      <c r="J3" s="11" t="s">
        <v>3</v>
      </c>
      <c r="L3" s="151"/>
      <c r="M3" s="151"/>
      <c r="N3"/>
      <c r="O3"/>
    </row>
    <row r="4" spans="1:18" ht="21.75" customHeight="1" x14ac:dyDescent="0.2">
      <c r="A4" s="82">
        <f t="shared" ref="A4:A16" si="0">ROUND(SUM(J4*$F$2),2)</f>
        <v>0.75</v>
      </c>
      <c r="B4" s="45" t="s">
        <v>24</v>
      </c>
      <c r="C4" s="97" t="s">
        <v>120</v>
      </c>
      <c r="D4" s="87"/>
      <c r="E4" s="85"/>
      <c r="F4" s="82">
        <f t="shared" ref="F4:F16" si="1">SUM(E4*A4)</f>
        <v>0</v>
      </c>
      <c r="G4" s="113"/>
      <c r="H4" s="113"/>
      <c r="I4" s="128">
        <v>3</v>
      </c>
      <c r="J4" s="118">
        <f t="shared" ref="J4:J16" si="2">I4/$I$2</f>
        <v>0.1875</v>
      </c>
      <c r="K4" s="16"/>
      <c r="L4" s="49" t="s">
        <v>26</v>
      </c>
      <c r="M4" s="49">
        <v>0.25</v>
      </c>
      <c r="N4" s="48"/>
      <c r="P4" s="48"/>
      <c r="Q4" s="49"/>
      <c r="R4" s="49"/>
    </row>
    <row r="5" spans="1:18" ht="21.75" customHeight="1" x14ac:dyDescent="0.2">
      <c r="A5" s="86">
        <f t="shared" si="0"/>
        <v>0.75</v>
      </c>
      <c r="B5" s="46" t="s">
        <v>24</v>
      </c>
      <c r="C5" s="127" t="s">
        <v>121</v>
      </c>
      <c r="D5" s="87"/>
      <c r="E5" s="88"/>
      <c r="F5" s="86">
        <f t="shared" si="1"/>
        <v>0</v>
      </c>
      <c r="G5" s="113"/>
      <c r="H5" s="113"/>
      <c r="I5" s="129">
        <v>3</v>
      </c>
      <c r="J5" s="119">
        <f t="shared" si="2"/>
        <v>0.1875</v>
      </c>
      <c r="K5" s="16"/>
      <c r="L5" s="49" t="s">
        <v>34</v>
      </c>
      <c r="M5" s="49">
        <v>1.25</v>
      </c>
      <c r="N5" s="48"/>
      <c r="P5" s="48"/>
      <c r="Q5" s="49"/>
      <c r="R5" s="49"/>
    </row>
    <row r="6" spans="1:18" ht="21.75" customHeight="1" x14ac:dyDescent="0.2">
      <c r="A6" s="86">
        <f t="shared" si="0"/>
        <v>0.13</v>
      </c>
      <c r="B6" s="46" t="s">
        <v>26</v>
      </c>
      <c r="C6" s="89" t="s">
        <v>122</v>
      </c>
      <c r="D6" s="87"/>
      <c r="E6" s="88"/>
      <c r="F6" s="86">
        <f t="shared" si="1"/>
        <v>0</v>
      </c>
      <c r="G6" s="113"/>
      <c r="H6" s="113"/>
      <c r="I6" s="129">
        <v>0.5</v>
      </c>
      <c r="J6" s="119">
        <f t="shared" si="2"/>
        <v>3.125E-2</v>
      </c>
      <c r="K6" s="16"/>
      <c r="L6" s="49" t="s">
        <v>22</v>
      </c>
      <c r="M6" s="49" t="s">
        <v>27</v>
      </c>
      <c r="N6" s="48"/>
      <c r="P6" s="48"/>
      <c r="Q6" s="49"/>
      <c r="R6" s="49"/>
    </row>
    <row r="7" spans="1:18" ht="21.75" customHeight="1" x14ac:dyDescent="0.2">
      <c r="A7" s="86">
        <f t="shared" si="0"/>
        <v>0.25</v>
      </c>
      <c r="B7" s="46" t="s">
        <v>23</v>
      </c>
      <c r="C7" s="89" t="s">
        <v>123</v>
      </c>
      <c r="D7" s="87"/>
      <c r="E7" s="88"/>
      <c r="F7" s="86">
        <f t="shared" si="1"/>
        <v>0</v>
      </c>
      <c r="G7" s="113"/>
      <c r="H7" s="113"/>
      <c r="I7" s="129">
        <v>1</v>
      </c>
      <c r="J7" s="119">
        <f t="shared" si="2"/>
        <v>6.25E-2</v>
      </c>
      <c r="K7" s="16"/>
      <c r="L7" s="49" t="s">
        <v>35</v>
      </c>
      <c r="M7" s="49" t="s">
        <v>32</v>
      </c>
      <c r="Q7" s="49"/>
    </row>
    <row r="8" spans="1:18" ht="21.75" customHeight="1" x14ac:dyDescent="0.2">
      <c r="A8" s="86">
        <f t="shared" si="0"/>
        <v>0.5</v>
      </c>
      <c r="B8" s="46" t="s">
        <v>60</v>
      </c>
      <c r="C8" s="89" t="s">
        <v>124</v>
      </c>
      <c r="D8" s="87"/>
      <c r="E8" s="88"/>
      <c r="F8" s="86">
        <f t="shared" si="1"/>
        <v>0</v>
      </c>
      <c r="G8" s="113"/>
      <c r="H8" s="113"/>
      <c r="I8" s="129">
        <v>2</v>
      </c>
      <c r="J8" s="119">
        <f t="shared" si="2"/>
        <v>0.125</v>
      </c>
      <c r="K8" s="16"/>
      <c r="L8" s="49" t="s">
        <v>23</v>
      </c>
      <c r="M8" s="49">
        <v>1</v>
      </c>
      <c r="Q8" s="49"/>
    </row>
    <row r="9" spans="1:18" ht="21.75" customHeight="1" x14ac:dyDescent="0.2">
      <c r="A9" s="86">
        <f t="shared" si="0"/>
        <v>0.04</v>
      </c>
      <c r="B9" s="46" t="s">
        <v>26</v>
      </c>
      <c r="C9" s="89" t="s">
        <v>125</v>
      </c>
      <c r="D9" s="87"/>
      <c r="E9" s="88"/>
      <c r="F9" s="86">
        <f t="shared" si="1"/>
        <v>0</v>
      </c>
      <c r="G9" s="113"/>
      <c r="H9" s="113"/>
      <c r="I9" s="129">
        <v>0.15</v>
      </c>
      <c r="J9" s="119">
        <f t="shared" si="2"/>
        <v>9.3749999999999997E-3</v>
      </c>
      <c r="K9" s="16"/>
      <c r="L9" s="49" t="s">
        <v>24</v>
      </c>
      <c r="M9" s="49" t="s">
        <v>28</v>
      </c>
      <c r="Q9" s="49"/>
    </row>
    <row r="10" spans="1:18" ht="21.75" customHeight="1" x14ac:dyDescent="0.2">
      <c r="A10" s="86">
        <f t="shared" si="0"/>
        <v>0</v>
      </c>
      <c r="B10" s="46"/>
      <c r="C10" s="89" t="s">
        <v>129</v>
      </c>
      <c r="D10" s="87"/>
      <c r="E10" s="88"/>
      <c r="F10" s="86">
        <f t="shared" si="1"/>
        <v>0</v>
      </c>
      <c r="G10" s="113"/>
      <c r="H10" s="113"/>
      <c r="I10" s="129"/>
      <c r="J10" s="119">
        <f t="shared" si="2"/>
        <v>0</v>
      </c>
      <c r="K10" s="16"/>
      <c r="L10" s="49" t="s">
        <v>29</v>
      </c>
      <c r="M10" s="49" t="s">
        <v>30</v>
      </c>
      <c r="Q10" s="49"/>
    </row>
    <row r="11" spans="1:18" ht="21.75" customHeight="1" x14ac:dyDescent="0.2">
      <c r="A11" s="86">
        <f t="shared" si="0"/>
        <v>0</v>
      </c>
      <c r="B11" s="46"/>
      <c r="C11" s="89" t="s">
        <v>128</v>
      </c>
      <c r="D11" s="87"/>
      <c r="E11" s="88"/>
      <c r="F11" s="86">
        <f t="shared" si="1"/>
        <v>0</v>
      </c>
      <c r="G11" s="113"/>
      <c r="H11" s="113"/>
      <c r="I11" s="129"/>
      <c r="J11" s="119">
        <f t="shared" si="2"/>
        <v>0</v>
      </c>
      <c r="K11" s="16"/>
      <c r="L11" s="50" t="s">
        <v>33</v>
      </c>
      <c r="Q11" s="49"/>
    </row>
    <row r="12" spans="1:18" ht="21.75" customHeight="1" x14ac:dyDescent="0.2">
      <c r="A12" s="86">
        <f t="shared" si="0"/>
        <v>0</v>
      </c>
      <c r="B12" s="46"/>
      <c r="C12" s="89"/>
      <c r="D12" s="87"/>
      <c r="E12" s="88"/>
      <c r="F12" s="86">
        <f t="shared" si="1"/>
        <v>0</v>
      </c>
      <c r="G12" s="113"/>
      <c r="H12" s="113"/>
      <c r="I12" s="129"/>
      <c r="J12" s="119">
        <f t="shared" si="2"/>
        <v>0</v>
      </c>
      <c r="K12" s="16"/>
      <c r="M12" s="10"/>
      <c r="Q12" s="49"/>
    </row>
    <row r="13" spans="1:18" ht="21.75" customHeight="1" x14ac:dyDescent="0.2">
      <c r="A13" s="86">
        <f t="shared" si="0"/>
        <v>0</v>
      </c>
      <c r="B13" s="46"/>
      <c r="C13" s="89"/>
      <c r="D13" s="87"/>
      <c r="E13" s="88"/>
      <c r="F13" s="86">
        <f t="shared" si="1"/>
        <v>0</v>
      </c>
      <c r="G13" s="113"/>
      <c r="H13" s="113"/>
      <c r="I13" s="129"/>
      <c r="J13" s="119">
        <f t="shared" si="2"/>
        <v>0</v>
      </c>
      <c r="K13" s="16"/>
      <c r="M13" s="10"/>
      <c r="Q13" s="49"/>
    </row>
    <row r="14" spans="1:18" ht="21.75" customHeight="1" x14ac:dyDescent="0.2">
      <c r="A14" s="86">
        <f t="shared" si="0"/>
        <v>0</v>
      </c>
      <c r="B14" s="46"/>
      <c r="C14" s="89"/>
      <c r="D14" s="87"/>
      <c r="E14" s="88"/>
      <c r="F14" s="86">
        <f t="shared" si="1"/>
        <v>0</v>
      </c>
      <c r="G14" s="113"/>
      <c r="H14" s="113"/>
      <c r="I14" s="129"/>
      <c r="J14" s="119">
        <f t="shared" si="2"/>
        <v>0</v>
      </c>
      <c r="K14" s="16"/>
      <c r="Q14" s="49"/>
    </row>
    <row r="15" spans="1:18" ht="21.75" customHeight="1" x14ac:dyDescent="0.2">
      <c r="A15" s="86">
        <f t="shared" si="0"/>
        <v>0</v>
      </c>
      <c r="B15" s="46"/>
      <c r="C15" s="89"/>
      <c r="D15" s="87"/>
      <c r="E15" s="88"/>
      <c r="F15" s="86">
        <f t="shared" si="1"/>
        <v>0</v>
      </c>
      <c r="G15" s="113"/>
      <c r="H15" s="113"/>
      <c r="I15" s="129"/>
      <c r="J15" s="119">
        <f t="shared" si="2"/>
        <v>0</v>
      </c>
      <c r="K15" s="16"/>
      <c r="Q15" s="49"/>
    </row>
    <row r="16" spans="1:18" ht="21.75" customHeight="1" x14ac:dyDescent="0.2">
      <c r="A16" s="90">
        <f t="shared" si="0"/>
        <v>0</v>
      </c>
      <c r="B16" s="55"/>
      <c r="C16" s="91"/>
      <c r="D16" s="92"/>
      <c r="E16" s="88"/>
      <c r="F16" s="93">
        <f t="shared" si="1"/>
        <v>0</v>
      </c>
      <c r="G16" s="113"/>
      <c r="H16" s="113"/>
      <c r="I16" s="130"/>
      <c r="J16" s="121">
        <f t="shared" si="2"/>
        <v>0</v>
      </c>
    </row>
    <row r="17" spans="1:12" s="3" customFormat="1" ht="22.5" customHeight="1" x14ac:dyDescent="0.2">
      <c r="A17" s="146" t="s">
        <v>19</v>
      </c>
      <c r="B17" s="75"/>
      <c r="C17" s="75"/>
      <c r="D17" s="76"/>
      <c r="E17" s="76"/>
      <c r="F17" s="77"/>
      <c r="G17"/>
      <c r="H17"/>
      <c r="L17" s="34"/>
    </row>
    <row r="18" spans="1:12" ht="18" customHeight="1" x14ac:dyDescent="0.2">
      <c r="A18" s="158" t="s">
        <v>126</v>
      </c>
      <c r="B18" s="159"/>
      <c r="C18" s="159"/>
      <c r="D18" s="159"/>
      <c r="E18" s="159"/>
      <c r="F18" s="160"/>
    </row>
    <row r="19" spans="1:12" ht="18" customHeight="1" x14ac:dyDescent="0.2">
      <c r="A19" s="158" t="s">
        <v>131</v>
      </c>
      <c r="B19" s="159"/>
      <c r="C19" s="159"/>
      <c r="D19" s="159"/>
      <c r="E19" s="159"/>
      <c r="F19" s="160"/>
    </row>
    <row r="20" spans="1:12" ht="47.25" customHeight="1" x14ac:dyDescent="0.2">
      <c r="A20" s="158" t="s">
        <v>127</v>
      </c>
      <c r="B20" s="159"/>
      <c r="C20" s="159"/>
      <c r="D20" s="159"/>
      <c r="E20" s="159"/>
      <c r="F20" s="160"/>
    </row>
    <row r="21" spans="1:12" ht="32.25" customHeight="1" x14ac:dyDescent="0.2">
      <c r="A21" s="158" t="s">
        <v>130</v>
      </c>
      <c r="B21" s="159"/>
      <c r="C21" s="159"/>
      <c r="D21" s="159"/>
      <c r="E21" s="159"/>
      <c r="F21" s="160"/>
    </row>
    <row r="22" spans="1:12" ht="29.25" customHeight="1" x14ac:dyDescent="0.2">
      <c r="A22" s="158" t="s">
        <v>132</v>
      </c>
      <c r="B22" s="159"/>
      <c r="C22" s="159"/>
      <c r="D22" s="159"/>
      <c r="E22" s="159"/>
      <c r="F22" s="160"/>
    </row>
    <row r="23" spans="1:12" x14ac:dyDescent="0.2">
      <c r="E23"/>
      <c r="I23"/>
      <c r="J23" s="3"/>
    </row>
    <row r="24" spans="1:12" x14ac:dyDescent="0.2">
      <c r="E24"/>
      <c r="I24"/>
    </row>
    <row r="25" spans="1:12" x14ac:dyDescent="0.2">
      <c r="E25"/>
      <c r="I25"/>
    </row>
    <row r="26" spans="1:12" x14ac:dyDescent="0.2">
      <c r="E26"/>
      <c r="I26"/>
    </row>
    <row r="28" spans="1:12" ht="14.25" x14ac:dyDescent="0.2">
      <c r="E28"/>
      <c r="I28"/>
      <c r="L28" s="51"/>
    </row>
    <row r="29" spans="1:12" ht="14.25" x14ac:dyDescent="0.2">
      <c r="E29"/>
      <c r="I29"/>
      <c r="L29" s="51"/>
    </row>
  </sheetData>
  <mergeCells count="7">
    <mergeCell ref="A20:F20"/>
    <mergeCell ref="A21:F21"/>
    <mergeCell ref="A22:F22"/>
    <mergeCell ref="I1:J1"/>
    <mergeCell ref="L2:M3"/>
    <mergeCell ref="A18:F18"/>
    <mergeCell ref="A19:F19"/>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33"/>
  <sheetViews>
    <sheetView showZeros="0" zoomScaleNormal="100" workbookViewId="0">
      <selection activeCell="J23" sqref="J23"/>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8" customWidth="1"/>
    <col min="6" max="6" width="15.28515625" customWidth="1"/>
    <col min="7" max="7" width="2.28515625" customWidth="1"/>
    <col min="8" max="8" width="2.5703125" customWidth="1"/>
    <col min="9" max="9" width="13.140625" style="29" customWidth="1" outlineLevel="1"/>
    <col min="10" max="10" width="10.42578125" customWidth="1" outlineLevel="1"/>
    <col min="11" max="11" width="2.5703125" customWidth="1"/>
    <col min="12" max="12" width="19.7109375" style="14" customWidth="1"/>
    <col min="13" max="13" width="12.42578125" bestFit="1" customWidth="1"/>
    <col min="14" max="14" width="13" customWidth="1"/>
    <col min="15" max="15" width="4.140625" bestFit="1" customWidth="1"/>
  </cols>
  <sheetData>
    <row r="1" spans="1:18" ht="26.25" customHeight="1" x14ac:dyDescent="0.2">
      <c r="A1" s="52"/>
      <c r="B1" s="7"/>
      <c r="C1" s="7"/>
      <c r="D1" s="7"/>
      <c r="E1" s="35" t="s">
        <v>20</v>
      </c>
      <c r="F1" s="36">
        <f>SUM(Menu!B3)</f>
        <v>41956</v>
      </c>
      <c r="G1" s="1"/>
      <c r="I1" s="148" t="s">
        <v>5</v>
      </c>
      <c r="J1" s="149"/>
      <c r="M1" s="10"/>
    </row>
    <row r="2" spans="1:18" s="2" customFormat="1" ht="23.25" customHeight="1" x14ac:dyDescent="0.2">
      <c r="A2" s="43" t="str">
        <f>Menu!B15</f>
        <v>Persische Quittenschnitze</v>
      </c>
      <c r="B2" s="44"/>
      <c r="C2" s="44"/>
      <c r="D2" s="42"/>
      <c r="E2" s="37" t="s">
        <v>21</v>
      </c>
      <c r="F2" s="38">
        <v>4</v>
      </c>
      <c r="I2" s="39">
        <v>5</v>
      </c>
      <c r="J2" s="26" t="s">
        <v>2</v>
      </c>
      <c r="L2" s="150" t="s">
        <v>25</v>
      </c>
      <c r="M2" s="151"/>
      <c r="N2"/>
      <c r="O2"/>
      <c r="Q2" s="126"/>
    </row>
    <row r="3" spans="1:18" s="10" customFormat="1" ht="21" customHeight="1" x14ac:dyDescent="0.2">
      <c r="A3" s="12" t="s">
        <v>1</v>
      </c>
      <c r="B3" s="61" t="s">
        <v>0</v>
      </c>
      <c r="C3" s="13" t="s">
        <v>10</v>
      </c>
      <c r="D3" s="99" t="s">
        <v>8</v>
      </c>
      <c r="E3" s="27" t="s">
        <v>6</v>
      </c>
      <c r="F3" s="9" t="s">
        <v>7</v>
      </c>
      <c r="I3" s="27" t="s">
        <v>11</v>
      </c>
      <c r="J3" s="11" t="s">
        <v>3</v>
      </c>
      <c r="L3" s="151"/>
      <c r="M3" s="151"/>
      <c r="N3"/>
      <c r="O3"/>
      <c r="Q3" s="126"/>
    </row>
    <row r="4" spans="1:18" ht="28.5" x14ac:dyDescent="0.2">
      <c r="A4" s="82">
        <f>ROUND(SUM(J4*$F$2),2)</f>
        <v>0.4</v>
      </c>
      <c r="B4" s="45" t="s">
        <v>26</v>
      </c>
      <c r="C4" s="89" t="s">
        <v>111</v>
      </c>
      <c r="D4" s="98"/>
      <c r="E4" s="85"/>
      <c r="F4" s="82">
        <f>SUM(E4*A4)</f>
        <v>0</v>
      </c>
      <c r="G4" s="113"/>
      <c r="H4" s="113"/>
      <c r="I4" s="114">
        <v>0.5</v>
      </c>
      <c r="J4" s="122">
        <f t="shared" ref="J4:J20" si="0">I4/$I$2</f>
        <v>0.1</v>
      </c>
      <c r="K4" s="16"/>
      <c r="L4" s="49" t="s">
        <v>26</v>
      </c>
      <c r="M4" s="49">
        <v>0.25</v>
      </c>
      <c r="N4" s="48"/>
      <c r="P4" s="48"/>
      <c r="Q4" s="126"/>
      <c r="R4" s="49"/>
    </row>
    <row r="5" spans="1:18" ht="21.75" customHeight="1" x14ac:dyDescent="0.2">
      <c r="A5" s="86">
        <f>ROUND(SUM(J5*$F$2),2)</f>
        <v>0.2</v>
      </c>
      <c r="B5" s="46" t="s">
        <v>34</v>
      </c>
      <c r="C5" s="89" t="s">
        <v>91</v>
      </c>
      <c r="D5" s="87"/>
      <c r="E5" s="88"/>
      <c r="F5" s="86">
        <f t="shared" ref="F5:F20" si="1">SUM(E5*A5)</f>
        <v>0</v>
      </c>
      <c r="G5" s="113"/>
      <c r="H5" s="113"/>
      <c r="I5" s="115">
        <v>0.25</v>
      </c>
      <c r="J5" s="123">
        <f t="shared" si="0"/>
        <v>0.05</v>
      </c>
      <c r="K5" s="16"/>
      <c r="L5" s="49" t="s">
        <v>34</v>
      </c>
      <c r="M5" s="49">
        <v>1.25</v>
      </c>
      <c r="N5" s="48"/>
      <c r="P5" s="48"/>
      <c r="Q5" s="126"/>
      <c r="R5" s="49"/>
    </row>
    <row r="6" spans="1:18" ht="21.75" customHeight="1" x14ac:dyDescent="0.2">
      <c r="A6" s="86">
        <f t="shared" ref="A6:A20" si="2">ROUND(SUM(J6*$F$2),2)</f>
        <v>0.08</v>
      </c>
      <c r="B6" s="46" t="s">
        <v>34</v>
      </c>
      <c r="C6" s="95" t="s">
        <v>90</v>
      </c>
      <c r="D6" s="87"/>
      <c r="E6" s="88"/>
      <c r="F6" s="86">
        <f t="shared" si="1"/>
        <v>0</v>
      </c>
      <c r="G6" s="113"/>
      <c r="H6" s="113"/>
      <c r="I6" s="115">
        <v>0.1</v>
      </c>
      <c r="J6" s="123">
        <f t="shared" si="0"/>
        <v>0.02</v>
      </c>
      <c r="K6" s="16"/>
      <c r="L6" s="49" t="s">
        <v>22</v>
      </c>
      <c r="M6" s="49" t="s">
        <v>27</v>
      </c>
      <c r="N6" s="48"/>
      <c r="P6" s="48"/>
      <c r="Q6" s="126"/>
      <c r="R6" s="49"/>
    </row>
    <row r="7" spans="1:18" ht="21.75" customHeight="1" x14ac:dyDescent="0.2">
      <c r="A7" s="86">
        <f t="shared" si="2"/>
        <v>0.08</v>
      </c>
      <c r="B7" s="46" t="s">
        <v>26</v>
      </c>
      <c r="C7" s="89" t="s">
        <v>108</v>
      </c>
      <c r="D7" s="87"/>
      <c r="E7" s="88"/>
      <c r="F7" s="86">
        <f t="shared" si="1"/>
        <v>0</v>
      </c>
      <c r="G7" s="113"/>
      <c r="H7" s="113"/>
      <c r="I7" s="115">
        <v>0.1</v>
      </c>
      <c r="J7" s="123">
        <f t="shared" si="0"/>
        <v>0.02</v>
      </c>
      <c r="K7" s="16"/>
      <c r="L7" s="49" t="s">
        <v>31</v>
      </c>
      <c r="M7" s="49" t="s">
        <v>32</v>
      </c>
      <c r="Q7" s="126"/>
    </row>
    <row r="8" spans="1:18" ht="21.75" customHeight="1" x14ac:dyDescent="0.2">
      <c r="A8" s="86">
        <f t="shared" si="2"/>
        <v>0.8</v>
      </c>
      <c r="B8" s="46" t="s">
        <v>24</v>
      </c>
      <c r="C8" s="89" t="s">
        <v>109</v>
      </c>
      <c r="D8" s="87"/>
      <c r="E8" s="88"/>
      <c r="F8" s="86">
        <f t="shared" si="1"/>
        <v>0</v>
      </c>
      <c r="G8" s="113"/>
      <c r="H8" s="113"/>
      <c r="I8" s="115">
        <v>1</v>
      </c>
      <c r="J8" s="123">
        <f t="shared" si="0"/>
        <v>0.2</v>
      </c>
      <c r="K8" s="16"/>
      <c r="L8" s="49" t="s">
        <v>23</v>
      </c>
      <c r="M8" s="49">
        <v>1</v>
      </c>
      <c r="Q8" s="49"/>
    </row>
    <row r="9" spans="1:18" ht="21.75" customHeight="1" x14ac:dyDescent="0.2">
      <c r="A9" s="86">
        <f t="shared" si="2"/>
        <v>0.8</v>
      </c>
      <c r="B9" s="46" t="s">
        <v>24</v>
      </c>
      <c r="C9" s="95" t="s">
        <v>110</v>
      </c>
      <c r="D9" s="87"/>
      <c r="E9" s="88"/>
      <c r="F9" s="86">
        <f t="shared" si="1"/>
        <v>0</v>
      </c>
      <c r="G9" s="113"/>
      <c r="H9" s="113"/>
      <c r="I9" s="115">
        <v>1</v>
      </c>
      <c r="J9" s="123">
        <f t="shared" si="0"/>
        <v>0.2</v>
      </c>
      <c r="K9" s="16"/>
      <c r="L9" s="49" t="s">
        <v>24</v>
      </c>
      <c r="M9" s="49" t="s">
        <v>28</v>
      </c>
      <c r="N9" s="108"/>
    </row>
    <row r="10" spans="1:18" ht="21.75" customHeight="1" x14ac:dyDescent="0.2">
      <c r="A10" s="86">
        <f t="shared" si="2"/>
        <v>0.16</v>
      </c>
      <c r="B10" s="46" t="s">
        <v>34</v>
      </c>
      <c r="C10" s="95" t="s">
        <v>75</v>
      </c>
      <c r="D10" s="87"/>
      <c r="E10" s="88"/>
      <c r="F10" s="86">
        <f t="shared" si="1"/>
        <v>0</v>
      </c>
      <c r="G10" s="113"/>
      <c r="H10" s="113"/>
      <c r="I10" s="115">
        <v>0.2</v>
      </c>
      <c r="J10" s="123">
        <f t="shared" si="0"/>
        <v>0.04</v>
      </c>
      <c r="K10" s="16"/>
      <c r="L10" s="49" t="s">
        <v>29</v>
      </c>
      <c r="M10" s="49" t="s">
        <v>30</v>
      </c>
      <c r="N10" s="108"/>
    </row>
    <row r="11" spans="1:18" ht="21.75" customHeight="1" x14ac:dyDescent="0.2">
      <c r="A11" s="86">
        <f t="shared" si="2"/>
        <v>0</v>
      </c>
      <c r="B11" s="46"/>
      <c r="C11" s="89" t="s">
        <v>115</v>
      </c>
      <c r="D11" s="87"/>
      <c r="E11" s="88"/>
      <c r="F11" s="86">
        <f t="shared" si="1"/>
        <v>0</v>
      </c>
      <c r="G11" s="113"/>
      <c r="H11" s="113"/>
      <c r="I11" s="115"/>
      <c r="J11" s="123">
        <f t="shared" si="0"/>
        <v>0</v>
      </c>
      <c r="K11" s="16"/>
      <c r="L11" s="50" t="s">
        <v>33</v>
      </c>
      <c r="N11" s="108"/>
    </row>
    <row r="12" spans="1:18" ht="21.75" customHeight="1" x14ac:dyDescent="0.2">
      <c r="A12" s="86">
        <f t="shared" si="2"/>
        <v>0</v>
      </c>
      <c r="B12" s="46"/>
      <c r="C12" s="89"/>
      <c r="D12" s="87"/>
      <c r="E12" s="88"/>
      <c r="F12" s="86">
        <f t="shared" si="1"/>
        <v>0</v>
      </c>
      <c r="G12" s="113"/>
      <c r="H12" s="113"/>
      <c r="I12" s="115"/>
      <c r="J12" s="123">
        <f t="shared" si="0"/>
        <v>0</v>
      </c>
      <c r="K12" s="16"/>
      <c r="M12" s="10"/>
      <c r="N12" s="108"/>
    </row>
    <row r="13" spans="1:18" ht="21.75" customHeight="1" x14ac:dyDescent="0.2">
      <c r="A13" s="86">
        <f t="shared" si="2"/>
        <v>0</v>
      </c>
      <c r="B13" s="113"/>
      <c r="C13" s="89"/>
      <c r="D13" s="87"/>
      <c r="E13" s="88"/>
      <c r="F13" s="86">
        <f t="shared" si="1"/>
        <v>0</v>
      </c>
      <c r="G13" s="113"/>
      <c r="H13" s="113"/>
      <c r="I13" s="115"/>
      <c r="J13" s="123">
        <f t="shared" si="0"/>
        <v>0</v>
      </c>
      <c r="K13" s="16"/>
      <c r="M13" s="10"/>
      <c r="N13" s="49"/>
    </row>
    <row r="14" spans="1:18" ht="21.75" customHeight="1" x14ac:dyDescent="0.2">
      <c r="A14" s="86">
        <f t="shared" si="2"/>
        <v>0</v>
      </c>
      <c r="B14" s="46"/>
      <c r="C14" s="89"/>
      <c r="D14" s="87"/>
      <c r="E14" s="88"/>
      <c r="F14" s="86">
        <f t="shared" si="1"/>
        <v>0</v>
      </c>
      <c r="G14" s="113"/>
      <c r="H14" s="113"/>
      <c r="I14" s="115"/>
      <c r="J14" s="123">
        <f t="shared" si="0"/>
        <v>0</v>
      </c>
      <c r="K14" s="16"/>
      <c r="N14" s="4"/>
    </row>
    <row r="15" spans="1:18" ht="21.75" customHeight="1" x14ac:dyDescent="0.2">
      <c r="A15" s="86">
        <f t="shared" si="2"/>
        <v>0</v>
      </c>
      <c r="B15" s="46"/>
      <c r="C15" s="89"/>
      <c r="D15" s="88"/>
      <c r="E15" s="88"/>
      <c r="F15" s="86">
        <f t="shared" si="1"/>
        <v>0</v>
      </c>
      <c r="G15" s="113"/>
      <c r="H15" s="113"/>
      <c r="I15" s="115"/>
      <c r="J15" s="123">
        <f t="shared" si="0"/>
        <v>0</v>
      </c>
      <c r="K15" s="16"/>
    </row>
    <row r="16" spans="1:18" ht="21.75" customHeight="1" x14ac:dyDescent="0.2">
      <c r="A16" s="86">
        <f t="shared" si="2"/>
        <v>0</v>
      </c>
      <c r="B16" s="46"/>
      <c r="C16" s="89"/>
      <c r="D16" s="87"/>
      <c r="E16" s="88"/>
      <c r="F16" s="86">
        <f t="shared" si="1"/>
        <v>0</v>
      </c>
      <c r="G16" s="113"/>
      <c r="H16" s="113"/>
      <c r="I16" s="115"/>
      <c r="J16" s="123">
        <f t="shared" si="0"/>
        <v>0</v>
      </c>
      <c r="K16" s="16"/>
      <c r="N16" s="4"/>
    </row>
    <row r="17" spans="1:14" ht="21.75" customHeight="1" x14ac:dyDescent="0.2">
      <c r="A17" s="86">
        <f t="shared" si="2"/>
        <v>0</v>
      </c>
      <c r="B17" s="46"/>
      <c r="C17" s="89"/>
      <c r="D17" s="87"/>
      <c r="E17" s="88"/>
      <c r="F17" s="86">
        <f t="shared" si="1"/>
        <v>0</v>
      </c>
      <c r="G17" s="113"/>
      <c r="H17" s="113"/>
      <c r="I17" s="115"/>
      <c r="J17" s="123">
        <f t="shared" si="0"/>
        <v>0</v>
      </c>
      <c r="K17" s="16"/>
    </row>
    <row r="18" spans="1:14" ht="21.75" customHeight="1" x14ac:dyDescent="0.2">
      <c r="A18" s="90">
        <f t="shared" si="2"/>
        <v>0</v>
      </c>
      <c r="B18" s="46"/>
      <c r="C18" s="89"/>
      <c r="D18" s="87"/>
      <c r="E18" s="88"/>
      <c r="F18" s="90">
        <f t="shared" si="1"/>
        <v>0</v>
      </c>
      <c r="G18" s="113"/>
      <c r="H18" s="113"/>
      <c r="I18" s="115"/>
      <c r="J18" s="123">
        <f t="shared" si="0"/>
        <v>0</v>
      </c>
      <c r="K18" s="16"/>
      <c r="N18" s="4"/>
    </row>
    <row r="19" spans="1:14" ht="21.75" customHeight="1" x14ac:dyDescent="0.2">
      <c r="A19" s="90">
        <f t="shared" si="2"/>
        <v>0</v>
      </c>
      <c r="B19" s="46"/>
      <c r="C19" s="89"/>
      <c r="D19" s="87"/>
      <c r="E19" s="88"/>
      <c r="F19" s="90">
        <f t="shared" si="1"/>
        <v>0</v>
      </c>
      <c r="G19" s="113"/>
      <c r="H19" s="113"/>
      <c r="I19" s="115"/>
      <c r="J19" s="123">
        <f t="shared" si="0"/>
        <v>0</v>
      </c>
    </row>
    <row r="20" spans="1:14" ht="21.75" customHeight="1" x14ac:dyDescent="0.2">
      <c r="A20" s="90">
        <f t="shared" si="2"/>
        <v>0</v>
      </c>
      <c r="B20" s="55"/>
      <c r="C20" s="91"/>
      <c r="D20" s="92"/>
      <c r="E20" s="88"/>
      <c r="F20" s="93">
        <f t="shared" si="1"/>
        <v>0</v>
      </c>
      <c r="G20" s="113"/>
      <c r="H20" s="113"/>
      <c r="I20" s="117"/>
      <c r="J20" s="124">
        <f t="shared" si="0"/>
        <v>0</v>
      </c>
    </row>
    <row r="21" spans="1:14" s="3" customFormat="1" ht="22.5" customHeight="1" x14ac:dyDescent="0.2">
      <c r="A21" s="146" t="s">
        <v>19</v>
      </c>
      <c r="B21" s="75"/>
      <c r="C21" s="75"/>
      <c r="D21" s="76"/>
      <c r="E21" s="76"/>
      <c r="F21" s="77"/>
      <c r="G21"/>
      <c r="H21"/>
      <c r="L21" s="34"/>
    </row>
    <row r="22" spans="1:14" ht="31.5" customHeight="1" x14ac:dyDescent="0.2">
      <c r="A22" s="179" t="s">
        <v>112</v>
      </c>
      <c r="B22" s="180"/>
      <c r="C22" s="180"/>
      <c r="D22" s="180"/>
      <c r="E22" s="180"/>
      <c r="F22" s="181"/>
      <c r="L22" s="34"/>
    </row>
    <row r="23" spans="1:14" ht="30.75" customHeight="1" x14ac:dyDescent="0.2">
      <c r="A23" s="179" t="s">
        <v>117</v>
      </c>
      <c r="B23" s="180"/>
      <c r="C23" s="180"/>
      <c r="D23" s="180"/>
      <c r="E23" s="180"/>
      <c r="F23" s="181"/>
      <c r="L23" s="34"/>
    </row>
    <row r="24" spans="1:14" ht="31.5" customHeight="1" x14ac:dyDescent="0.2">
      <c r="A24" s="179" t="s">
        <v>113</v>
      </c>
      <c r="B24" s="180"/>
      <c r="C24" s="180"/>
      <c r="D24" s="180"/>
      <c r="E24" s="180"/>
      <c r="F24" s="181"/>
      <c r="L24" s="34"/>
    </row>
    <row r="25" spans="1:14" ht="18.75" customHeight="1" x14ac:dyDescent="0.2">
      <c r="A25" s="179" t="s">
        <v>114</v>
      </c>
      <c r="B25" s="180"/>
      <c r="C25" s="180"/>
      <c r="D25" s="180"/>
      <c r="E25" s="180"/>
      <c r="F25" s="181"/>
      <c r="L25" s="34"/>
    </row>
    <row r="26" spans="1:14" ht="19.5" customHeight="1" x14ac:dyDescent="0.2">
      <c r="A26" s="182" t="s">
        <v>116</v>
      </c>
      <c r="B26" s="183"/>
      <c r="C26" s="183"/>
      <c r="D26" s="183"/>
      <c r="E26" s="183"/>
      <c r="F26" s="184"/>
      <c r="L26" s="34"/>
    </row>
    <row r="27" spans="1:14" x14ac:dyDescent="0.2">
      <c r="E27"/>
      <c r="I27"/>
      <c r="J27" s="3"/>
    </row>
    <row r="28" spans="1:14" x14ac:dyDescent="0.2">
      <c r="E28"/>
      <c r="I28"/>
    </row>
    <row r="29" spans="1:14" x14ac:dyDescent="0.2">
      <c r="E29"/>
      <c r="I29"/>
    </row>
    <row r="30" spans="1:14" x14ac:dyDescent="0.2">
      <c r="E30"/>
      <c r="I30"/>
    </row>
    <row r="32" spans="1:14" ht="14.25" x14ac:dyDescent="0.2">
      <c r="E32"/>
      <c r="I32"/>
      <c r="L32" s="51"/>
    </row>
    <row r="33" spans="5:12" ht="14.25" x14ac:dyDescent="0.2">
      <c r="E33"/>
      <c r="I33"/>
      <c r="L33" s="51"/>
    </row>
  </sheetData>
  <mergeCells count="7">
    <mergeCell ref="A25:F25"/>
    <mergeCell ref="A26:F26"/>
    <mergeCell ref="I1:J1"/>
    <mergeCell ref="L2:M3"/>
    <mergeCell ref="A22:F22"/>
    <mergeCell ref="A24:F24"/>
    <mergeCell ref="A23:F23"/>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L63"/>
  <sheetViews>
    <sheetView showZeros="0" topLeftCell="A4" zoomScaleNormal="100" zoomScaleSheetLayoutView="100" workbookViewId="0">
      <selection activeCell="N51" sqref="N51"/>
    </sheetView>
  </sheetViews>
  <sheetFormatPr baseColWidth="10" defaultColWidth="9.140625" defaultRowHeight="11.25" customHeight="1" x14ac:dyDescent="0.2"/>
  <cols>
    <col min="1" max="1" width="8.28515625" style="16" customWidth="1"/>
    <col min="2" max="2" width="6.42578125" style="16" bestFit="1" customWidth="1"/>
    <col min="3" max="3" width="55" style="24" bestFit="1" customWidth="1"/>
    <col min="4" max="4" width="23.42578125" style="24" customWidth="1"/>
    <col min="5" max="5" width="7.28515625" style="25" customWidth="1"/>
    <col min="6" max="8" width="5.42578125" style="16" customWidth="1"/>
    <col min="9" max="16384" width="9.140625" style="16"/>
  </cols>
  <sheetData>
    <row r="1" spans="1:12" ht="16.5" customHeight="1" x14ac:dyDescent="0.2">
      <c r="A1" s="68" t="s">
        <v>39</v>
      </c>
      <c r="B1" s="33"/>
      <c r="C1" s="30" t="s">
        <v>15</v>
      </c>
      <c r="D1" s="81">
        <f>Dessert!F1</f>
        <v>41956</v>
      </c>
      <c r="E1" s="20" t="s">
        <v>4</v>
      </c>
    </row>
    <row r="2" spans="1:12" ht="16.5" customHeight="1" x14ac:dyDescent="0.2">
      <c r="A2" s="17" t="s">
        <v>1</v>
      </c>
      <c r="B2" s="18" t="s">
        <v>0</v>
      </c>
      <c r="C2" s="19" t="s">
        <v>16</v>
      </c>
      <c r="D2" s="16"/>
      <c r="E2" s="16"/>
    </row>
    <row r="3" spans="1:12" ht="16.5" customHeight="1" x14ac:dyDescent="0.2">
      <c r="A3" s="21" t="str">
        <f>Vorspeise!A2</f>
        <v>Marroni-Trauben-Salat mit geräucherter Entenbrust</v>
      </c>
      <c r="B3" s="22"/>
      <c r="C3" s="23"/>
      <c r="D3" s="31" t="s">
        <v>8</v>
      </c>
      <c r="E3" s="73"/>
      <c r="G3" s="54"/>
      <c r="H3" s="53"/>
      <c r="I3" s="53"/>
      <c r="J3" s="53"/>
      <c r="K3" s="53"/>
      <c r="L3" s="53"/>
    </row>
    <row r="4" spans="1:12" ht="15" customHeight="1" x14ac:dyDescent="0.2">
      <c r="A4" s="69">
        <f>SUM(Vorspeise!A4)</f>
        <v>0.2</v>
      </c>
      <c r="B4" s="70" t="str">
        <f>Vorspeise!B4</f>
        <v>Kg</v>
      </c>
      <c r="C4" s="71" t="str">
        <f>Vorspeise!C4</f>
        <v>Marroni, tiefgekühlt</v>
      </c>
      <c r="D4" s="78">
        <f>SUM(Vorspeise!D4)</f>
        <v>0</v>
      </c>
      <c r="E4" s="72"/>
      <c r="G4" s="53"/>
      <c r="H4" s="53"/>
      <c r="I4" s="53"/>
      <c r="J4" s="53"/>
      <c r="K4" s="53"/>
      <c r="L4" s="53"/>
    </row>
    <row r="5" spans="1:12" ht="15" customHeight="1" x14ac:dyDescent="0.2">
      <c r="A5" s="63">
        <f>SUM(Vorspeise!A5)</f>
        <v>1</v>
      </c>
      <c r="B5" s="64" t="str">
        <f>Vorspeise!B5</f>
        <v>TL</v>
      </c>
      <c r="C5" s="65" t="str">
        <f>Vorspeise!C5</f>
        <v>Zitronensaft</v>
      </c>
      <c r="D5" s="79">
        <f>SUM(Vorspeise!D5)</f>
        <v>0</v>
      </c>
      <c r="E5" s="62"/>
      <c r="G5" s="53"/>
      <c r="H5" s="53"/>
      <c r="I5" s="53"/>
      <c r="J5" s="53"/>
      <c r="K5" s="53"/>
      <c r="L5" s="53"/>
    </row>
    <row r="6" spans="1:12" ht="15" customHeight="1" x14ac:dyDescent="0.2">
      <c r="A6" s="63">
        <f>SUM(Vorspeise!A6)</f>
        <v>0.2</v>
      </c>
      <c r="B6" s="64" t="str">
        <f>Vorspeise!B6</f>
        <v>Kg</v>
      </c>
      <c r="C6" s="65" t="str">
        <f>Vorspeise!C6</f>
        <v>weisse Trauben</v>
      </c>
      <c r="D6" s="79">
        <f>SUM(Vorspeise!D6)</f>
        <v>0</v>
      </c>
      <c r="E6" s="62"/>
      <c r="G6" s="53"/>
      <c r="H6" s="53"/>
      <c r="I6" s="53"/>
      <c r="J6" s="53"/>
      <c r="K6" s="53"/>
      <c r="L6" s="53"/>
    </row>
    <row r="7" spans="1:12" ht="15" customHeight="1" x14ac:dyDescent="0.2">
      <c r="A7" s="63">
        <f>SUM(Vorspeise!A7)</f>
        <v>1</v>
      </c>
      <c r="B7" s="64" t="str">
        <f>Vorspeise!B7</f>
        <v>Stk</v>
      </c>
      <c r="C7" s="65" t="str">
        <f>Vorspeise!C7</f>
        <v>Feige, getrocknet</v>
      </c>
      <c r="D7" s="79">
        <f>SUM(Vorspeise!D7)</f>
        <v>0</v>
      </c>
      <c r="E7" s="62"/>
      <c r="G7" s="53"/>
      <c r="H7" s="53"/>
      <c r="I7" s="53"/>
      <c r="J7" s="53"/>
      <c r="K7" s="53"/>
      <c r="L7" s="53"/>
    </row>
    <row r="8" spans="1:12" ht="15" customHeight="1" x14ac:dyDescent="0.2">
      <c r="A8" s="63">
        <f>SUM(Vorspeise!A8)</f>
        <v>0.08</v>
      </c>
      <c r="B8" s="64" t="str">
        <f>Vorspeise!B8</f>
        <v>Kg</v>
      </c>
      <c r="C8" s="65" t="str">
        <f>Vorspeise!C8</f>
        <v>Bergkäse oder Gruyère AOP</v>
      </c>
      <c r="D8" s="79">
        <f>SUM(Vorspeise!D8)</f>
        <v>0</v>
      </c>
      <c r="E8" s="62"/>
      <c r="G8" s="53"/>
      <c r="H8" s="53"/>
      <c r="I8" s="53"/>
      <c r="J8" s="53"/>
      <c r="K8" s="53"/>
      <c r="L8" s="53"/>
    </row>
    <row r="9" spans="1:12" ht="15" customHeight="1" x14ac:dyDescent="0.2">
      <c r="A9" s="63">
        <f>SUM(Vorspeise!A9)</f>
        <v>0.08</v>
      </c>
      <c r="B9" s="64" t="str">
        <f>Vorspeise!B9</f>
        <v>Kg</v>
      </c>
      <c r="C9" s="65" t="str">
        <f>Vorspeise!C9</f>
        <v>Nüsslisalat</v>
      </c>
      <c r="D9" s="79">
        <f>SUM(Vorspeise!D9)</f>
        <v>0</v>
      </c>
      <c r="E9" s="62"/>
      <c r="G9" s="53"/>
      <c r="H9" s="53"/>
      <c r="I9" s="53"/>
      <c r="J9" s="53"/>
      <c r="K9" s="53"/>
      <c r="L9" s="53"/>
    </row>
    <row r="10" spans="1:12" ht="15" customHeight="1" x14ac:dyDescent="0.2">
      <c r="A10" s="63">
        <f>SUM(Vorspeise!A10)</f>
        <v>0</v>
      </c>
      <c r="B10" s="64">
        <f>Vorspeise!B10</f>
        <v>0</v>
      </c>
      <c r="C10" s="65" t="str">
        <f>Vorspeise!C10</f>
        <v>eine Prise Salz</v>
      </c>
      <c r="D10" s="79">
        <f>SUM(Vorspeise!D10)</f>
        <v>0</v>
      </c>
      <c r="E10" s="62"/>
      <c r="G10" s="53"/>
      <c r="H10" s="53"/>
      <c r="I10" s="53"/>
      <c r="J10" s="53"/>
      <c r="K10" s="53"/>
      <c r="L10" s="53"/>
    </row>
    <row r="11" spans="1:12" ht="15" customHeight="1" x14ac:dyDescent="0.2">
      <c r="A11" s="63">
        <f>SUM(Vorspeise!A11)</f>
        <v>0</v>
      </c>
      <c r="B11" s="64"/>
      <c r="C11" s="65" t="str">
        <f>Vorspeise!C11</f>
        <v>Sauce</v>
      </c>
      <c r="D11" s="79">
        <f>SUM(Vorspeise!D11)</f>
        <v>0</v>
      </c>
      <c r="E11" s="62"/>
      <c r="G11" s="53"/>
      <c r="H11" s="53"/>
      <c r="I11" s="53"/>
      <c r="J11" s="53"/>
      <c r="K11" s="53"/>
      <c r="L11" s="53"/>
    </row>
    <row r="12" spans="1:12" ht="15" customHeight="1" x14ac:dyDescent="0.2">
      <c r="A12" s="63">
        <f>SUM(Vorspeise!A12)</f>
        <v>1</v>
      </c>
      <c r="B12" s="64" t="str">
        <f>Vorspeise!B12</f>
        <v>Stk</v>
      </c>
      <c r="C12" s="65" t="str">
        <f>Vorspeise!C12</f>
        <v>Schalotte, klein</v>
      </c>
      <c r="D12" s="79">
        <f>SUM(Vorspeise!D12)</f>
        <v>0</v>
      </c>
      <c r="E12" s="62"/>
      <c r="G12" s="53"/>
      <c r="H12" s="53"/>
      <c r="I12" s="53"/>
      <c r="J12" s="53"/>
      <c r="K12" s="53"/>
      <c r="L12" s="53"/>
    </row>
    <row r="13" spans="1:12" ht="15" customHeight="1" x14ac:dyDescent="0.2">
      <c r="A13" s="63">
        <f>SUM(Vorspeise!A13)</f>
        <v>2</v>
      </c>
      <c r="B13" s="64" t="str">
        <f>Vorspeise!B13</f>
        <v>TL</v>
      </c>
      <c r="C13" s="65" t="str">
        <f>Vorspeise!C13</f>
        <v>Zucker</v>
      </c>
      <c r="D13" s="79">
        <f>SUM(Vorspeise!D13)</f>
        <v>0</v>
      </c>
      <c r="E13" s="62"/>
      <c r="G13" s="53"/>
      <c r="H13" s="53"/>
      <c r="I13" s="53"/>
      <c r="J13" s="53"/>
      <c r="K13" s="53"/>
      <c r="L13" s="53"/>
    </row>
    <row r="14" spans="1:12" ht="15" customHeight="1" x14ac:dyDescent="0.2">
      <c r="A14" s="63">
        <f>SUM(Vorspeise!A14)</f>
        <v>1</v>
      </c>
      <c r="B14" s="64" t="str">
        <f>Vorspeise!B14</f>
        <v>TL</v>
      </c>
      <c r="C14" s="65" t="str">
        <f>Vorspeise!C14</f>
        <v>Butter</v>
      </c>
      <c r="D14" s="79">
        <f>SUM(Vorspeise!D14)</f>
        <v>0</v>
      </c>
      <c r="E14" s="62"/>
      <c r="G14" s="53"/>
      <c r="H14" s="53"/>
      <c r="I14" s="53"/>
      <c r="J14" s="53"/>
      <c r="K14" s="53"/>
      <c r="L14" s="53"/>
    </row>
    <row r="15" spans="1:12" ht="15" customHeight="1" x14ac:dyDescent="0.2">
      <c r="A15" s="63">
        <f>SUM(Vorspeise!A15)</f>
        <v>0.1</v>
      </c>
      <c r="B15" s="64" t="str">
        <f>Vorspeise!B15</f>
        <v>Lt</v>
      </c>
      <c r="C15" s="65" t="str">
        <f>Vorspeise!C15</f>
        <v>Gemüsebouillon</v>
      </c>
      <c r="D15" s="79">
        <f>SUM(Vorspeise!D15)</f>
        <v>0</v>
      </c>
      <c r="E15" s="62"/>
      <c r="G15" s="53"/>
      <c r="H15" s="53"/>
      <c r="I15" s="53"/>
      <c r="J15" s="53"/>
      <c r="K15" s="53"/>
      <c r="L15" s="53"/>
    </row>
    <row r="16" spans="1:12" ht="15" customHeight="1" x14ac:dyDescent="0.2">
      <c r="A16" s="63">
        <f>SUM(Vorspeise!A16)</f>
        <v>2</v>
      </c>
      <c r="B16" s="64" t="str">
        <f>Vorspeise!B16</f>
        <v>EL</v>
      </c>
      <c r="C16" s="65" t="str">
        <f>Vorspeise!C16</f>
        <v>Marsala oder  roter Portwein</v>
      </c>
      <c r="D16" s="79">
        <f>SUM(Vorspeise!D16)</f>
        <v>0</v>
      </c>
      <c r="E16" s="62"/>
      <c r="G16" s="53"/>
      <c r="H16" s="53"/>
      <c r="I16" s="53"/>
      <c r="J16" s="53"/>
      <c r="K16" s="53"/>
      <c r="L16" s="53"/>
    </row>
    <row r="17" spans="1:12" ht="15" customHeight="1" x14ac:dyDescent="0.2">
      <c r="A17" s="63">
        <f>SUM(Vorspeise!A17)</f>
        <v>1.5</v>
      </c>
      <c r="B17" s="64" t="str">
        <f>Vorspeise!B17</f>
        <v>El</v>
      </c>
      <c r="C17" s="65" t="str">
        <f>Vorspeise!C17</f>
        <v>Senf</v>
      </c>
      <c r="D17" s="79">
        <f>SUM(Vorspeise!D17)</f>
        <v>0</v>
      </c>
      <c r="E17" s="62"/>
      <c r="G17" s="53"/>
      <c r="H17" s="53"/>
      <c r="I17" s="53"/>
      <c r="J17" s="53"/>
      <c r="K17" s="53"/>
      <c r="L17" s="53"/>
    </row>
    <row r="18" spans="1:12" ht="15" customHeight="1" x14ac:dyDescent="0.2">
      <c r="A18" s="63">
        <f>SUM(Vorspeise!A18)</f>
        <v>6</v>
      </c>
      <c r="B18" s="64" t="str">
        <f>Vorspeise!B18</f>
        <v>EL</v>
      </c>
      <c r="C18" s="65" t="str">
        <f>Vorspeise!C18</f>
        <v>Weissweinessig</v>
      </c>
      <c r="D18" s="79">
        <f>SUM(Vorspeise!D18)</f>
        <v>0</v>
      </c>
      <c r="E18" s="62"/>
      <c r="G18" s="53"/>
      <c r="H18" s="53"/>
      <c r="I18" s="53"/>
      <c r="J18" s="53"/>
      <c r="K18" s="53"/>
      <c r="L18" s="53"/>
    </row>
    <row r="19" spans="1:12" ht="15" customHeight="1" x14ac:dyDescent="0.2">
      <c r="A19" s="63">
        <f>SUM(Vorspeise!A21)</f>
        <v>0</v>
      </c>
      <c r="B19" s="64">
        <f>Vorspeise!B21</f>
        <v>0</v>
      </c>
      <c r="C19" s="65" t="str">
        <f>Vorspeise!C21</f>
        <v>Salz, reichlich schwarzer Pfeffer</v>
      </c>
      <c r="D19" s="79">
        <f>SUM(Vorspeise!D21)</f>
        <v>0</v>
      </c>
      <c r="E19" s="62"/>
      <c r="G19" s="53"/>
      <c r="H19" s="53"/>
      <c r="I19" s="53"/>
      <c r="J19" s="53"/>
      <c r="K19" s="53"/>
      <c r="L19" s="53"/>
    </row>
    <row r="20" spans="1:12" ht="15" customHeight="1" x14ac:dyDescent="0.2">
      <c r="A20" s="63">
        <f>SUM(Vorspeise!A23)</f>
        <v>0.15</v>
      </c>
      <c r="B20" s="66" t="str">
        <f>Vorspeise!B23</f>
        <v>Kg</v>
      </c>
      <c r="C20" s="65" t="str">
        <f>Vorspeise!C23</f>
        <v>Entenbrust, geräuchert, fein aufgeschnitten</v>
      </c>
      <c r="D20" s="80">
        <f>SUM(Vorspeise!D23)</f>
        <v>0</v>
      </c>
      <c r="E20" s="67"/>
      <c r="G20" s="53"/>
      <c r="H20" s="53"/>
      <c r="I20" s="53"/>
      <c r="J20" s="53"/>
      <c r="K20" s="53"/>
      <c r="L20" s="53"/>
    </row>
    <row r="21" spans="1:12" ht="16.5" customHeight="1" x14ac:dyDescent="0.2">
      <c r="A21" s="21" t="str">
        <f>Suppe!A2</f>
        <v>Pastinakensuppe mit Lauch-Julienne</v>
      </c>
      <c r="B21" s="22"/>
      <c r="C21" s="23"/>
      <c r="D21" s="31" t="s">
        <v>8</v>
      </c>
      <c r="E21" s="73"/>
    </row>
    <row r="22" spans="1:12" ht="15" customHeight="1" x14ac:dyDescent="0.2">
      <c r="A22" s="63">
        <f>SUM(Suppe!A4)</f>
        <v>1</v>
      </c>
      <c r="B22" s="64" t="str">
        <f>Suppe!B4</f>
        <v>EL</v>
      </c>
      <c r="C22" s="65" t="str">
        <f>Suppe!C4</f>
        <v>Butter</v>
      </c>
      <c r="D22" s="78">
        <f>SUM(Suppe!D4)</f>
        <v>0</v>
      </c>
      <c r="E22" s="62"/>
      <c r="G22" s="53"/>
      <c r="H22" s="53"/>
      <c r="I22" s="53"/>
      <c r="J22" s="53"/>
      <c r="K22" s="53"/>
      <c r="L22" s="53"/>
    </row>
    <row r="23" spans="1:12" ht="15" customHeight="1" x14ac:dyDescent="0.2">
      <c r="A23" s="63">
        <f>SUM(Suppe!A5)</f>
        <v>1</v>
      </c>
      <c r="B23" s="64" t="str">
        <f>Suppe!B5</f>
        <v>Stk</v>
      </c>
      <c r="C23" s="65" t="str">
        <f>Suppe!C5</f>
        <v>Lauch</v>
      </c>
      <c r="D23" s="79">
        <f>SUM(Suppe!D5)</f>
        <v>0</v>
      </c>
      <c r="E23" s="62"/>
      <c r="G23" s="53"/>
      <c r="H23" s="53"/>
      <c r="I23" s="53"/>
      <c r="J23" s="53"/>
      <c r="K23" s="53"/>
      <c r="L23" s="53"/>
    </row>
    <row r="24" spans="1:12" ht="15" customHeight="1" x14ac:dyDescent="0.2">
      <c r="A24" s="63">
        <f>SUM(Suppe!A6)</f>
        <v>1</v>
      </c>
      <c r="B24" s="64" t="str">
        <f>Suppe!B6</f>
        <v>Stk</v>
      </c>
      <c r="C24" s="65" t="str">
        <f>Suppe!C6</f>
        <v>Knoblauchzehe</v>
      </c>
      <c r="D24" s="79">
        <f>SUM(Suppe!D6)</f>
        <v>0</v>
      </c>
      <c r="E24" s="62"/>
      <c r="G24" s="53"/>
      <c r="H24" s="53"/>
      <c r="I24" s="53"/>
      <c r="J24" s="53"/>
      <c r="K24" s="53"/>
      <c r="L24" s="53"/>
    </row>
    <row r="25" spans="1:12" ht="15" customHeight="1" x14ac:dyDescent="0.2">
      <c r="A25" s="63">
        <f>SUM(Suppe!A7)</f>
        <v>2</v>
      </c>
      <c r="B25" s="64" t="str">
        <f>Suppe!B7</f>
        <v>Stk</v>
      </c>
      <c r="C25" s="65" t="str">
        <f>Suppe!C7</f>
        <v>mittelgrosse Pastinaken</v>
      </c>
      <c r="D25" s="79">
        <f>SUM(Suppe!D7)</f>
        <v>0</v>
      </c>
      <c r="E25" s="62"/>
      <c r="G25" s="53"/>
      <c r="H25" s="53"/>
      <c r="I25" s="53"/>
      <c r="J25" s="53"/>
      <c r="K25" s="53"/>
      <c r="L25" s="53"/>
    </row>
    <row r="26" spans="1:12" ht="15" customHeight="1" x14ac:dyDescent="0.2">
      <c r="A26" s="63">
        <f>SUM(Suppe!A8)</f>
        <v>0.5</v>
      </c>
      <c r="B26" s="64" t="str">
        <f>Suppe!B8</f>
        <v>EL</v>
      </c>
      <c r="C26" s="65" t="str">
        <f>Suppe!C8</f>
        <v>Mehl</v>
      </c>
      <c r="D26" s="79">
        <f>SUM(Suppe!D8)</f>
        <v>0</v>
      </c>
      <c r="E26" s="62"/>
      <c r="G26" s="53"/>
      <c r="H26" s="53"/>
      <c r="I26" s="53"/>
      <c r="J26" s="53"/>
      <c r="K26" s="53"/>
      <c r="L26" s="53"/>
    </row>
    <row r="27" spans="1:12" ht="15" customHeight="1" x14ac:dyDescent="0.2">
      <c r="A27" s="63">
        <f>SUM(Suppe!A9)</f>
        <v>0.9</v>
      </c>
      <c r="B27" s="64" t="str">
        <f>Suppe!B9</f>
        <v>Lt</v>
      </c>
      <c r="C27" s="65" t="str">
        <f>Suppe!C9</f>
        <v>Hühnerbouillon</v>
      </c>
      <c r="D27" s="79">
        <f>SUM(Suppe!D9)</f>
        <v>0</v>
      </c>
      <c r="E27" s="62"/>
      <c r="G27" s="53"/>
      <c r="H27" s="53"/>
      <c r="I27" s="53"/>
      <c r="J27" s="53"/>
      <c r="K27" s="53"/>
      <c r="L27" s="53"/>
    </row>
    <row r="28" spans="1:12" ht="15" customHeight="1" x14ac:dyDescent="0.2">
      <c r="A28" s="63">
        <f>SUM(Suppe!A10)</f>
        <v>0.1</v>
      </c>
      <c r="B28" s="64" t="str">
        <f>Suppe!B10</f>
        <v>Lt</v>
      </c>
      <c r="C28" s="65" t="str">
        <f>Suppe!C10</f>
        <v>Rahm</v>
      </c>
      <c r="D28" s="79">
        <f>SUM(Suppe!D10)</f>
        <v>0</v>
      </c>
      <c r="E28" s="62"/>
      <c r="G28" s="53"/>
      <c r="H28" s="53"/>
      <c r="I28" s="53"/>
      <c r="J28" s="53"/>
      <c r="K28" s="53"/>
      <c r="L28" s="53"/>
    </row>
    <row r="29" spans="1:12" ht="15" customHeight="1" x14ac:dyDescent="0.2">
      <c r="A29" s="63">
        <f>SUM(Suppe!A11)</f>
        <v>1</v>
      </c>
      <c r="B29" s="64" t="str">
        <f>Suppe!B11</f>
        <v>EL</v>
      </c>
      <c r="C29" s="65" t="str">
        <f>Suppe!C11</f>
        <v>Oel</v>
      </c>
      <c r="D29" s="79">
        <f>SUM(Suppe!D11)</f>
        <v>0</v>
      </c>
      <c r="E29" s="62"/>
      <c r="G29" s="53"/>
      <c r="H29" s="53"/>
      <c r="I29" s="53"/>
      <c r="J29" s="53"/>
      <c r="K29" s="53"/>
      <c r="L29" s="53"/>
    </row>
    <row r="30" spans="1:12" ht="12" x14ac:dyDescent="0.2">
      <c r="A30" s="63">
        <f>SUM(Suppe!A12)</f>
        <v>1</v>
      </c>
      <c r="B30" s="64">
        <f>Suppe!B12</f>
        <v>0</v>
      </c>
      <c r="C30" s="65" t="str">
        <f>Suppe!C12</f>
        <v>je Messerspitze Kreuzkümmel, Koriander, Kurkuma, Cayennepfeffer</v>
      </c>
      <c r="D30" s="79">
        <f>SUM(Suppe!D12)</f>
        <v>0</v>
      </c>
      <c r="E30" s="62"/>
      <c r="G30" s="53"/>
      <c r="H30" s="53"/>
      <c r="I30" s="53"/>
      <c r="J30" s="53"/>
      <c r="K30" s="53"/>
      <c r="L30" s="53"/>
    </row>
    <row r="31" spans="1:12" ht="15" customHeight="1" x14ac:dyDescent="0.2">
      <c r="A31" s="63">
        <f>SUM(Suppe!A13)</f>
        <v>0</v>
      </c>
      <c r="B31" s="66">
        <f>Suppe!B13</f>
        <v>0</v>
      </c>
      <c r="C31" s="65" t="str">
        <f>Suppe!C13</f>
        <v>Salz, Pfeffer nach Bedarf</v>
      </c>
      <c r="D31" s="80">
        <f>SUM(Suppe!D13)</f>
        <v>0</v>
      </c>
      <c r="E31" s="67"/>
      <c r="G31" s="53"/>
      <c r="H31" s="53"/>
      <c r="I31" s="53"/>
      <c r="J31" s="53"/>
      <c r="K31" s="53"/>
      <c r="L31" s="53"/>
    </row>
    <row r="32" spans="1:12" ht="16.5" customHeight="1" x14ac:dyDescent="0.2">
      <c r="A32" s="21" t="str">
        <f>Hauptgang!A2</f>
        <v>Rippli im Blätterteig</v>
      </c>
      <c r="B32" s="22"/>
      <c r="C32" s="23"/>
      <c r="D32" s="31" t="s">
        <v>8</v>
      </c>
      <c r="E32" s="73"/>
    </row>
    <row r="33" spans="1:12" ht="15" customHeight="1" x14ac:dyDescent="0.2">
      <c r="A33" s="63">
        <f>SUM(Hauptgang!A4)</f>
        <v>0.5</v>
      </c>
      <c r="B33" s="64" t="str">
        <f>Hauptgang!B4</f>
        <v>Kg</v>
      </c>
      <c r="C33" s="65" t="str">
        <f>Hauptgang!C4</f>
        <v>Aepfel, rotschalig</v>
      </c>
      <c r="D33" s="78">
        <f>SUM(Hauptgang!D4)</f>
        <v>0</v>
      </c>
      <c r="E33" s="62"/>
      <c r="G33" s="53"/>
      <c r="H33" s="53"/>
      <c r="I33" s="53"/>
      <c r="J33" s="53"/>
      <c r="K33" s="53"/>
      <c r="L33" s="53"/>
    </row>
    <row r="34" spans="1:12" ht="15" customHeight="1" x14ac:dyDescent="0.2">
      <c r="A34" s="63">
        <f>SUM(Hauptgang!A5)</f>
        <v>0.25</v>
      </c>
      <c r="B34" s="64" t="str">
        <f>Hauptgang!B5</f>
        <v>Lt</v>
      </c>
      <c r="C34" s="65" t="str">
        <f>Hauptgang!C5</f>
        <v>Wasser</v>
      </c>
      <c r="D34" s="79">
        <f>SUM(Hauptgang!D5)</f>
        <v>0</v>
      </c>
      <c r="E34" s="62"/>
      <c r="G34" s="53"/>
      <c r="H34" s="53"/>
      <c r="I34" s="53"/>
      <c r="J34" s="53"/>
      <c r="K34" s="53"/>
      <c r="L34" s="53"/>
    </row>
    <row r="35" spans="1:12" ht="15" customHeight="1" x14ac:dyDescent="0.2">
      <c r="A35" s="63">
        <f>SUM(Hauptgang!A6)</f>
        <v>0.15</v>
      </c>
      <c r="B35" s="64" t="str">
        <f>Hauptgang!B6</f>
        <v>Lt</v>
      </c>
      <c r="C35" s="65" t="str">
        <f>Hauptgang!C6</f>
        <v>Weisswein</v>
      </c>
      <c r="D35" s="79">
        <f>SUM(Hauptgang!D6)</f>
        <v>0</v>
      </c>
      <c r="E35" s="62"/>
      <c r="G35" s="53"/>
      <c r="H35" s="53"/>
      <c r="I35" s="53"/>
      <c r="J35" s="53"/>
      <c r="K35" s="53"/>
      <c r="L35" s="53"/>
    </row>
    <row r="36" spans="1:12" ht="15" customHeight="1" x14ac:dyDescent="0.2">
      <c r="A36" s="63">
        <f>SUM(Hauptgang!A7)</f>
        <v>0.03</v>
      </c>
      <c r="B36" s="64" t="str">
        <f>Hauptgang!B7</f>
        <v>Kg</v>
      </c>
      <c r="C36" s="65" t="str">
        <f>Hauptgang!C7</f>
        <v>Zucker</v>
      </c>
      <c r="D36" s="79">
        <f>SUM(Hauptgang!D7)</f>
        <v>0</v>
      </c>
      <c r="E36" s="62"/>
      <c r="G36" s="53"/>
      <c r="H36" s="53"/>
      <c r="I36" s="53"/>
      <c r="J36" s="53"/>
      <c r="K36" s="53"/>
      <c r="L36" s="53"/>
    </row>
    <row r="37" spans="1:12" ht="15" customHeight="1" x14ac:dyDescent="0.2">
      <c r="A37" s="63">
        <f>SUM(Hauptgang!A8)</f>
        <v>0.7</v>
      </c>
      <c r="B37" s="64" t="str">
        <f>Hauptgang!B8</f>
        <v>Kg</v>
      </c>
      <c r="C37" s="65" t="str">
        <f>Hauptgang!C8</f>
        <v>Rippli, am Stück, nicht gekocht</v>
      </c>
      <c r="D37" s="79">
        <f>SUM(Hauptgang!D8)</f>
        <v>0</v>
      </c>
      <c r="E37" s="62"/>
      <c r="G37" s="53"/>
      <c r="H37" s="53"/>
      <c r="I37" s="53"/>
      <c r="J37" s="53"/>
      <c r="K37" s="53"/>
      <c r="L37" s="53"/>
    </row>
    <row r="38" spans="1:12" ht="15" customHeight="1" x14ac:dyDescent="0.2">
      <c r="A38" s="63">
        <f>SUM(Hauptgang!A9)</f>
        <v>1</v>
      </c>
      <c r="B38" s="64" t="str">
        <f>Hauptgang!B9</f>
        <v>Rolle</v>
      </c>
      <c r="C38" s="65" t="str">
        <f>Hauptgang!C9</f>
        <v>Blätterteig, rechteckig ausgewallt</v>
      </c>
      <c r="D38" s="79">
        <f>SUM(Hauptgang!D9)</f>
        <v>0</v>
      </c>
      <c r="E38" s="62"/>
      <c r="G38" s="53"/>
      <c r="H38" s="53"/>
      <c r="I38" s="53"/>
      <c r="J38" s="53"/>
      <c r="K38" s="53"/>
      <c r="L38" s="53"/>
    </row>
    <row r="39" spans="1:12" ht="15" customHeight="1" x14ac:dyDescent="0.2">
      <c r="A39" s="63">
        <f>SUM(Hauptgang!A10)</f>
        <v>0.5</v>
      </c>
      <c r="B39" s="64" t="str">
        <f>Hauptgang!B10</f>
        <v>Stk</v>
      </c>
      <c r="C39" s="65" t="str">
        <f>Hauptgang!C10</f>
        <v>Eiweiss</v>
      </c>
      <c r="D39" s="79">
        <f>SUM(Hauptgang!D10)</f>
        <v>0</v>
      </c>
      <c r="E39" s="62"/>
      <c r="G39" s="53"/>
      <c r="H39" s="53"/>
      <c r="I39" s="53"/>
      <c r="J39" s="53"/>
      <c r="K39" s="53"/>
      <c r="L39" s="53"/>
    </row>
    <row r="40" spans="1:12" ht="15" customHeight="1" x14ac:dyDescent="0.2">
      <c r="A40" s="63">
        <f>SUM(Hauptgang!A11)</f>
        <v>0.5</v>
      </c>
      <c r="B40" s="64" t="str">
        <f>Hauptgang!B11</f>
        <v>Stk</v>
      </c>
      <c r="C40" s="65" t="str">
        <f>Hauptgang!C11</f>
        <v>Eigelb</v>
      </c>
      <c r="D40" s="79">
        <f>SUM(Hauptgang!D11)</f>
        <v>0</v>
      </c>
      <c r="E40" s="62"/>
      <c r="G40" s="53"/>
      <c r="H40" s="53"/>
      <c r="I40" s="53"/>
      <c r="J40" s="53"/>
      <c r="K40" s="53"/>
      <c r="L40" s="53"/>
    </row>
    <row r="41" spans="1:12" ht="15" customHeight="1" x14ac:dyDescent="0.2">
      <c r="A41" s="63">
        <f>SUM(Hauptgang!A12)</f>
        <v>0.5</v>
      </c>
      <c r="B41" s="64" t="str">
        <f>Hauptgang!B12</f>
        <v>TL</v>
      </c>
      <c r="C41" s="65" t="str">
        <f>Hauptgang!C12</f>
        <v>Rahm</v>
      </c>
      <c r="D41" s="79">
        <f>SUM(Hauptgang!D12)</f>
        <v>0</v>
      </c>
      <c r="E41" s="62"/>
      <c r="G41" s="53"/>
      <c r="H41" s="53"/>
      <c r="I41" s="53"/>
      <c r="J41" s="53"/>
      <c r="K41" s="53"/>
      <c r="L41" s="53"/>
    </row>
    <row r="42" spans="1:12" ht="15" customHeight="1" x14ac:dyDescent="0.2">
      <c r="A42" s="63">
        <f>SUM(Hauptgang!A13)</f>
        <v>0</v>
      </c>
      <c r="B42" s="64">
        <f>Hauptgang!B13</f>
        <v>0</v>
      </c>
      <c r="C42" s="65" t="str">
        <f>Hauptgang!C13</f>
        <v>Senf</v>
      </c>
      <c r="D42" s="79">
        <f>SUM(Hauptgang!D13)</f>
        <v>0</v>
      </c>
      <c r="E42" s="62"/>
      <c r="G42" s="53"/>
      <c r="H42" s="53"/>
      <c r="I42" s="53"/>
      <c r="J42" s="53"/>
      <c r="K42" s="53"/>
      <c r="L42" s="53"/>
    </row>
    <row r="43" spans="1:12" ht="15" customHeight="1" x14ac:dyDescent="0.2">
      <c r="A43" s="63">
        <f>SUM(Hauptgang!A20)</f>
        <v>0</v>
      </c>
      <c r="B43" s="66">
        <f>Hauptgang!B20</f>
        <v>0</v>
      </c>
      <c r="C43" s="65">
        <f>Hauptgang!C20</f>
        <v>0</v>
      </c>
      <c r="D43" s="80">
        <f>SUM(Hauptgang!D20)</f>
        <v>0</v>
      </c>
      <c r="E43" s="67"/>
      <c r="G43" s="53"/>
      <c r="H43" s="53"/>
      <c r="I43" s="53"/>
      <c r="J43" s="53"/>
      <c r="K43" s="53"/>
      <c r="L43" s="53"/>
    </row>
    <row r="44" spans="1:12" ht="16.5" customHeight="1" x14ac:dyDescent="0.2">
      <c r="A44" s="21" t="str">
        <f>Beilage1!A2</f>
        <v>Buntes Wintergemüse</v>
      </c>
      <c r="B44" s="22"/>
      <c r="C44" s="23"/>
      <c r="D44" s="31" t="s">
        <v>8</v>
      </c>
      <c r="E44" s="73"/>
    </row>
    <row r="45" spans="1:12" ht="15" customHeight="1" x14ac:dyDescent="0.2">
      <c r="A45" s="63">
        <f>Beilage1!A4</f>
        <v>0.75</v>
      </c>
      <c r="B45" s="64" t="str">
        <f>Beilage1!B4</f>
        <v>Stk</v>
      </c>
      <c r="C45" s="65" t="str">
        <f>Beilage1!C4</f>
        <v>gelbe Randen, gekocht</v>
      </c>
      <c r="D45" s="147"/>
      <c r="E45" s="62"/>
      <c r="G45" s="53"/>
      <c r="H45" s="53"/>
      <c r="I45" s="53"/>
      <c r="J45" s="53"/>
      <c r="K45" s="53"/>
      <c r="L45" s="53"/>
    </row>
    <row r="46" spans="1:12" ht="15" customHeight="1" x14ac:dyDescent="0.2">
      <c r="A46" s="63">
        <f>Beilage1!A5</f>
        <v>0.75</v>
      </c>
      <c r="B46" s="64" t="str">
        <f>Beilage1!B5</f>
        <v>Stk</v>
      </c>
      <c r="C46" s="65" t="str">
        <f>Beilage1!C5</f>
        <v>rote Randen, gekocht</v>
      </c>
      <c r="D46" s="147"/>
      <c r="E46" s="62"/>
      <c r="G46" s="53"/>
      <c r="H46" s="53"/>
      <c r="I46" s="53"/>
      <c r="J46" s="53"/>
      <c r="K46" s="53"/>
      <c r="L46" s="53"/>
    </row>
    <row r="47" spans="1:12" ht="15" customHeight="1" x14ac:dyDescent="0.2">
      <c r="A47" s="63">
        <f>Beilage1!A6</f>
        <v>0.13</v>
      </c>
      <c r="B47" s="64" t="str">
        <f>Beilage1!B6</f>
        <v>Kg</v>
      </c>
      <c r="C47" s="65" t="str">
        <f>Beilage1!C6</f>
        <v>Stachys</v>
      </c>
      <c r="D47" s="147"/>
      <c r="E47" s="62"/>
      <c r="G47" s="53"/>
      <c r="H47" s="53"/>
      <c r="I47" s="53"/>
      <c r="J47" s="53"/>
      <c r="K47" s="53"/>
      <c r="L47" s="53"/>
    </row>
    <row r="48" spans="1:12" ht="15" customHeight="1" x14ac:dyDescent="0.2">
      <c r="A48" s="63">
        <f>Beilage1!A7</f>
        <v>0.25</v>
      </c>
      <c r="B48" s="64" t="str">
        <f>Beilage1!B7</f>
        <v>Bund</v>
      </c>
      <c r="C48" s="65" t="str">
        <f>Beilage1!C7</f>
        <v>Palmkohl oder Federkohl</v>
      </c>
      <c r="D48" s="147"/>
      <c r="E48" s="62"/>
      <c r="G48" s="53"/>
      <c r="H48" s="53"/>
      <c r="I48" s="53"/>
      <c r="J48" s="53"/>
      <c r="K48" s="53"/>
      <c r="L48" s="53"/>
    </row>
    <row r="49" spans="1:12" ht="15" customHeight="1" x14ac:dyDescent="0.2">
      <c r="A49" s="63">
        <f>Beilage1!A8</f>
        <v>0.5</v>
      </c>
      <c r="B49" s="64" t="str">
        <f>Beilage1!B8</f>
        <v>El</v>
      </c>
      <c r="C49" s="65" t="str">
        <f>Beilage1!C8</f>
        <v>Haselnussöl</v>
      </c>
      <c r="D49" s="79">
        <f>SUM(Beilage1!D8)</f>
        <v>0</v>
      </c>
      <c r="E49" s="62"/>
      <c r="G49" s="53"/>
      <c r="H49" s="53"/>
      <c r="I49" s="53"/>
      <c r="J49" s="53"/>
      <c r="K49" s="53"/>
      <c r="L49" s="53"/>
    </row>
    <row r="50" spans="1:12" ht="15" customHeight="1" x14ac:dyDescent="0.2">
      <c r="A50" s="63">
        <f>Beilage1!A9</f>
        <v>0.04</v>
      </c>
      <c r="B50" s="64" t="str">
        <f>Beilage1!B9</f>
        <v>Kg</v>
      </c>
      <c r="C50" s="65" t="str">
        <f>Beilage1!C9</f>
        <v>geschälte Haselnüsse</v>
      </c>
      <c r="D50" s="79">
        <f>SUM(Beilage1!D9)</f>
        <v>0</v>
      </c>
      <c r="E50" s="62"/>
      <c r="G50" s="53"/>
      <c r="H50" s="53"/>
      <c r="I50" s="53"/>
      <c r="J50" s="53"/>
      <c r="K50" s="53"/>
      <c r="L50" s="53"/>
    </row>
    <row r="51" spans="1:12" ht="15" customHeight="1" x14ac:dyDescent="0.2">
      <c r="A51" s="63">
        <f>Beilage1!A10</f>
        <v>0</v>
      </c>
      <c r="B51" s="64">
        <f>Beilage1!B10</f>
        <v>0</v>
      </c>
      <c r="C51" s="65" t="str">
        <f>Beilage1!C10</f>
        <v>Fleur de sel, Olivenöl</v>
      </c>
      <c r="D51" s="79">
        <f>SUM(Beilage1!D10)</f>
        <v>0</v>
      </c>
      <c r="E51" s="62"/>
      <c r="G51" s="53"/>
      <c r="H51" s="53"/>
      <c r="I51" s="53"/>
      <c r="J51" s="53"/>
      <c r="K51" s="53"/>
      <c r="L51" s="53"/>
    </row>
    <row r="52" spans="1:12" ht="15" customHeight="1" x14ac:dyDescent="0.2">
      <c r="A52" s="63">
        <f>Beilage1!A11</f>
        <v>0</v>
      </c>
      <c r="B52" s="64">
        <f>Beilage1!B11</f>
        <v>0</v>
      </c>
      <c r="C52" s="65" t="str">
        <f>Beilage1!C11</f>
        <v xml:space="preserve">schwarzer Pfeffer </v>
      </c>
      <c r="D52" s="79">
        <f>SUM(Beilage1!D11)</f>
        <v>0</v>
      </c>
      <c r="E52" s="62"/>
      <c r="G52" s="53"/>
      <c r="H52" s="53"/>
      <c r="I52" s="53"/>
      <c r="J52" s="53"/>
      <c r="K52" s="53"/>
      <c r="L52" s="53"/>
    </row>
    <row r="53" spans="1:12" ht="15" customHeight="1" x14ac:dyDescent="0.2">
      <c r="A53" s="63">
        <f>Beilage1!A12</f>
        <v>0</v>
      </c>
      <c r="B53" s="64">
        <f>Beilage1!B12</f>
        <v>0</v>
      </c>
      <c r="C53" s="65">
        <f>Beilage1!C12</f>
        <v>0</v>
      </c>
      <c r="D53" s="79">
        <f>SUM(Beilage1!D12)</f>
        <v>0</v>
      </c>
      <c r="E53" s="62"/>
      <c r="G53" s="53"/>
      <c r="H53" s="53"/>
      <c r="I53" s="53"/>
      <c r="J53" s="53"/>
      <c r="K53" s="53"/>
      <c r="L53" s="53"/>
    </row>
    <row r="54" spans="1:12" ht="16.5" customHeight="1" x14ac:dyDescent="0.2">
      <c r="A54" s="21" t="str">
        <f>Dessert!A2</f>
        <v>Persische Quittenschnitze</v>
      </c>
      <c r="B54" s="22"/>
      <c r="C54" s="23"/>
      <c r="D54" s="31" t="s">
        <v>8</v>
      </c>
      <c r="E54" s="73"/>
    </row>
    <row r="55" spans="1:12" ht="15" customHeight="1" x14ac:dyDescent="0.2">
      <c r="A55" s="63">
        <f>SUM(Dessert!A4)</f>
        <v>0.4</v>
      </c>
      <c r="B55" s="64" t="str">
        <f>Dessert!B4</f>
        <v>Kg</v>
      </c>
      <c r="C55" s="65" t="str">
        <f>Dessert!C4</f>
        <v>Quitten, nicht zu gross, ev. türkische nehmen</v>
      </c>
      <c r="D55" s="78">
        <f>SUM(Dessert!D4)</f>
        <v>0</v>
      </c>
      <c r="E55" s="62"/>
      <c r="G55" s="53"/>
      <c r="H55" s="53"/>
      <c r="I55" s="53"/>
      <c r="J55" s="53"/>
      <c r="K55" s="53"/>
      <c r="L55" s="53"/>
    </row>
    <row r="56" spans="1:12" ht="15" customHeight="1" x14ac:dyDescent="0.2">
      <c r="A56" s="63">
        <f>SUM(Dessert!A5)</f>
        <v>0.2</v>
      </c>
      <c r="B56" s="64" t="str">
        <f>Dessert!B5</f>
        <v>Lt</v>
      </c>
      <c r="C56" s="65" t="str">
        <f>Dessert!C5</f>
        <v>Weisswein</v>
      </c>
      <c r="D56" s="79">
        <f>SUM(Dessert!D5)</f>
        <v>0</v>
      </c>
      <c r="E56" s="62"/>
      <c r="G56" s="53"/>
      <c r="H56" s="53"/>
      <c r="I56" s="53"/>
      <c r="J56" s="53"/>
      <c r="K56" s="53"/>
      <c r="L56" s="53"/>
    </row>
    <row r="57" spans="1:12" ht="15" customHeight="1" x14ac:dyDescent="0.2">
      <c r="A57" s="63">
        <f>SUM(Dessert!A6)</f>
        <v>0.08</v>
      </c>
      <c r="B57" s="64" t="str">
        <f>Dessert!B6</f>
        <v>Lt</v>
      </c>
      <c r="C57" s="65" t="str">
        <f>Dessert!C6</f>
        <v>Wasser</v>
      </c>
      <c r="D57" s="79">
        <f>SUM(Dessert!D6)</f>
        <v>0</v>
      </c>
      <c r="E57" s="62"/>
      <c r="G57" s="53"/>
      <c r="H57" s="53"/>
      <c r="I57" s="53"/>
      <c r="J57" s="53"/>
      <c r="K57" s="53"/>
      <c r="L57" s="53"/>
    </row>
    <row r="58" spans="1:12" ht="15" customHeight="1" x14ac:dyDescent="0.2">
      <c r="A58" s="63">
        <f>SUM(Dessert!A7)</f>
        <v>0.08</v>
      </c>
      <c r="B58" s="64" t="str">
        <f>Dessert!B7</f>
        <v>Kg</v>
      </c>
      <c r="C58" s="65" t="str">
        <f>Dessert!C7</f>
        <v>Honig, flüssig</v>
      </c>
      <c r="D58" s="79">
        <f>SUM(Dessert!D7)</f>
        <v>0</v>
      </c>
      <c r="E58" s="62"/>
      <c r="G58" s="53"/>
      <c r="H58" s="53"/>
      <c r="I58" s="53"/>
      <c r="J58" s="53"/>
      <c r="K58" s="53"/>
      <c r="L58" s="53"/>
    </row>
    <row r="59" spans="1:12" ht="15" customHeight="1" x14ac:dyDescent="0.2">
      <c r="A59" s="63">
        <f>SUM(Dessert!A8)</f>
        <v>0.8</v>
      </c>
      <c r="B59" s="64" t="str">
        <f>Dessert!B8</f>
        <v>Stk</v>
      </c>
      <c r="C59" s="65" t="str">
        <f>Dessert!C8</f>
        <v>Orange</v>
      </c>
      <c r="D59" s="79">
        <f>SUM(Dessert!D8)</f>
        <v>0</v>
      </c>
      <c r="E59" s="62"/>
      <c r="G59" s="53"/>
      <c r="H59" s="53"/>
      <c r="I59" s="53"/>
      <c r="J59" s="53"/>
      <c r="K59" s="53"/>
      <c r="L59" s="53"/>
    </row>
    <row r="60" spans="1:12" ht="15" customHeight="1" x14ac:dyDescent="0.2">
      <c r="A60" s="63">
        <f>SUM(Dessert!A9)</f>
        <v>0.8</v>
      </c>
      <c r="B60" s="64" t="str">
        <f>Dessert!B9</f>
        <v>Stk</v>
      </c>
      <c r="C60" s="65" t="str">
        <f>Dessert!C9</f>
        <v>Zitrone</v>
      </c>
      <c r="D60" s="79">
        <f>SUM(Dessert!D9)</f>
        <v>0</v>
      </c>
      <c r="E60" s="62"/>
      <c r="G60" s="53"/>
      <c r="H60" s="53"/>
      <c r="I60" s="53"/>
      <c r="J60" s="53"/>
      <c r="K60" s="53"/>
      <c r="L60" s="53"/>
    </row>
    <row r="61" spans="1:12" ht="15" customHeight="1" x14ac:dyDescent="0.2">
      <c r="A61" s="63">
        <f>SUM(Dessert!A10)</f>
        <v>0.16</v>
      </c>
      <c r="B61" s="64" t="str">
        <f>Dessert!B10</f>
        <v>Lt</v>
      </c>
      <c r="C61" s="65" t="str">
        <f>Dessert!C10</f>
        <v>Rahm</v>
      </c>
      <c r="D61" s="79">
        <f>SUM(Dessert!D10)</f>
        <v>0</v>
      </c>
      <c r="E61" s="62"/>
      <c r="G61" s="53"/>
      <c r="H61" s="53"/>
      <c r="I61" s="53"/>
      <c r="J61" s="53"/>
      <c r="K61" s="53"/>
      <c r="L61" s="53"/>
    </row>
    <row r="62" spans="1:12" ht="15" customHeight="1" x14ac:dyDescent="0.2">
      <c r="A62" s="63">
        <f>SUM(Dessert!A11)</f>
        <v>0</v>
      </c>
      <c r="B62" s="64">
        <f>Dessert!B11</f>
        <v>0</v>
      </c>
      <c r="C62" s="65" t="str">
        <f>Dessert!C11</f>
        <v>Zimtpulver</v>
      </c>
      <c r="D62" s="79">
        <f>SUM(Dessert!D11)</f>
        <v>0</v>
      </c>
      <c r="E62" s="62"/>
      <c r="G62" s="53"/>
      <c r="H62" s="53"/>
      <c r="I62" s="53"/>
      <c r="J62" s="53"/>
      <c r="K62" s="53"/>
      <c r="L62" s="53"/>
    </row>
    <row r="63" spans="1:12" ht="15" customHeight="1" x14ac:dyDescent="0.2">
      <c r="A63" s="131">
        <f>SUM(Dessert!A20)</f>
        <v>0</v>
      </c>
      <c r="B63" s="66">
        <f>Dessert!B20</f>
        <v>0</v>
      </c>
      <c r="C63" s="132">
        <f>Dessert!C20</f>
        <v>0</v>
      </c>
      <c r="D63" s="80">
        <f>SUM(Dessert!D20)</f>
        <v>0</v>
      </c>
      <c r="E63" s="67"/>
      <c r="G63" s="53"/>
      <c r="H63" s="53"/>
      <c r="I63" s="53"/>
      <c r="J63" s="53"/>
      <c r="K63" s="53"/>
      <c r="L63" s="53"/>
    </row>
  </sheetData>
  <phoneticPr fontId="0" type="noConversion"/>
  <pageMargins left="0.58333333333333337" right="0.23" top="0.25187500000000002" bottom="0.32291666666666669" header="0.25" footer="0.19685039370078741"/>
  <pageSetup paperSize="9" scale="93" orientation="portrait" r:id="rId1"/>
  <headerFooter alignWithMargins="0"/>
  <rowBreaks count="2" manualBreakCount="2">
    <brk id="43" max="4" man="1"/>
    <brk id="63"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7</vt:i4>
      </vt:variant>
    </vt:vector>
  </HeadingPairs>
  <TitlesOfParts>
    <vt:vector size="14" baseType="lpstr">
      <vt:lpstr>Menu</vt:lpstr>
      <vt:lpstr>Vorspeise</vt:lpstr>
      <vt:lpstr>Suppe</vt:lpstr>
      <vt:lpstr>Hauptgang</vt:lpstr>
      <vt:lpstr>Beilage1</vt:lpstr>
      <vt:lpstr>Dessert</vt:lpstr>
      <vt:lpstr>Einkaufsliste</vt:lpstr>
      <vt:lpstr>Beilage1!Druckbereich</vt:lpstr>
      <vt:lpstr>Dessert!Druckbereich</vt:lpstr>
      <vt:lpstr>Einkaufsliste!Druckbereich</vt:lpstr>
      <vt:lpstr>Hauptgang!Druckbereich</vt:lpstr>
      <vt:lpstr>Menu!Druckbereich</vt:lpstr>
      <vt:lpstr>Suppe!Druckbereich</vt:lpstr>
      <vt:lpstr>Vorspeise!Druckbereich</vt:lpstr>
    </vt:vector>
  </TitlesOfParts>
  <Company>Migros Luzern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René Thoma</cp:lastModifiedBy>
  <cp:lastPrinted>2014-11-08T13:57:39Z</cp:lastPrinted>
  <dcterms:created xsi:type="dcterms:W3CDTF">1999-10-19T11:12:44Z</dcterms:created>
  <dcterms:modified xsi:type="dcterms:W3CDTF">2015-04-06T15:20:06Z</dcterms:modified>
</cp:coreProperties>
</file>